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Documents\SOLUCIONES FINANCIERAS CQ\NEW PROJECT\2. PLANTILLAS Y HERRAMIENTAS\GRATUITAS\Herramienta Ficha de producto\"/>
    </mc:Choice>
  </mc:AlternateContent>
  <xr:revisionPtr revIDLastSave="0" documentId="13_ncr:1_{03DAD850-707C-439A-BB9D-4FDA4F9CC762}" xr6:coauthVersionLast="47" xr6:coauthVersionMax="47" xr10:uidLastSave="{00000000-0000-0000-0000-000000000000}"/>
  <bookViews>
    <workbookView xWindow="20370" yWindow="-120" windowWidth="29040" windowHeight="15840" activeTab="1" xr2:uid="{4571AFF5-4B73-4EF8-A4E0-908A492E2098}"/>
  </bookViews>
  <sheets>
    <sheet name="1. Insumos-Materia Primas" sheetId="1" r:id="rId1"/>
    <sheet name="2. Ficha de Producto" sheetId="2" r:id="rId2"/>
  </sheets>
  <externalReferences>
    <externalReference r:id="rId3"/>
  </externalReferences>
  <definedNames>
    <definedName name="materiales" localSheetId="0">'1. Insumos-Materia Primas'!$A$10:$D$54</definedName>
    <definedName name="materiales" localSheetId="1">'[1]Insumos-Materia Primas'!$A$10:$D$54</definedName>
    <definedName name="materiales">#REF!</definedName>
    <definedName name="productos" localSheetId="0">[1]Consolidado!$A$8:$M$38</definedName>
    <definedName name="productos" localSheetId="1">[1]Consolidado!$A$8:$M$38</definedName>
    <definedName name="product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7" i="2" l="1"/>
  <c r="D75" i="2"/>
  <c r="C75" i="2"/>
  <c r="F67" i="2"/>
  <c r="D67" i="2"/>
  <c r="C67" i="2"/>
  <c r="B67" i="2"/>
  <c r="F66" i="2"/>
  <c r="D66" i="2"/>
  <c r="C66" i="2"/>
  <c r="B66" i="2"/>
  <c r="F65" i="2"/>
  <c r="D65" i="2"/>
  <c r="C65" i="2"/>
  <c r="B65" i="2"/>
  <c r="F64" i="2"/>
  <c r="D64" i="2"/>
  <c r="C64" i="2"/>
  <c r="B64" i="2"/>
  <c r="F63" i="2"/>
  <c r="D63" i="2"/>
  <c r="C63" i="2"/>
  <c r="B63" i="2"/>
  <c r="F62" i="2"/>
  <c r="D62" i="2"/>
  <c r="C62" i="2"/>
  <c r="B62" i="2"/>
  <c r="F61" i="2"/>
  <c r="D61" i="2"/>
  <c r="C61" i="2"/>
  <c r="B61" i="2"/>
  <c r="F60" i="2"/>
  <c r="D60" i="2"/>
  <c r="C60" i="2"/>
  <c r="B60" i="2"/>
  <c r="F59" i="2"/>
  <c r="D59" i="2"/>
  <c r="C59" i="2"/>
  <c r="B59" i="2"/>
  <c r="F58" i="2"/>
  <c r="D58" i="2"/>
  <c r="C58" i="2"/>
  <c r="B58" i="2"/>
  <c r="F57" i="2"/>
  <c r="D57" i="2"/>
  <c r="C57" i="2"/>
  <c r="B57" i="2"/>
  <c r="F56" i="2"/>
  <c r="D56" i="2"/>
  <c r="C56" i="2"/>
  <c r="B56" i="2"/>
  <c r="F55" i="2"/>
  <c r="D55" i="2"/>
  <c r="C55" i="2"/>
  <c r="B55" i="2"/>
  <c r="F54" i="2"/>
  <c r="D54" i="2"/>
  <c r="C54" i="2"/>
  <c r="B54" i="2"/>
  <c r="F53" i="2"/>
  <c r="D53" i="2"/>
  <c r="C53" i="2"/>
  <c r="B53" i="2"/>
  <c r="D52" i="2"/>
  <c r="F52" i="2" s="1"/>
  <c r="C52" i="2"/>
  <c r="B52" i="2"/>
  <c r="D51" i="2"/>
  <c r="F51" i="2" s="1"/>
  <c r="C51" i="2"/>
  <c r="B51" i="2"/>
  <c r="F49" i="2"/>
  <c r="D49" i="2"/>
  <c r="C49" i="2"/>
  <c r="B49" i="2"/>
  <c r="F48" i="2"/>
  <c r="D48" i="2"/>
  <c r="C48" i="2"/>
  <c r="B48" i="2"/>
  <c r="F47" i="2"/>
  <c r="D47" i="2"/>
  <c r="C47" i="2"/>
  <c r="B47" i="2"/>
  <c r="F46" i="2"/>
  <c r="D46" i="2"/>
  <c r="C46" i="2"/>
  <c r="B46" i="2"/>
  <c r="F45" i="2"/>
  <c r="D45" i="2"/>
  <c r="C45" i="2"/>
  <c r="B45" i="2"/>
  <c r="F44" i="2"/>
  <c r="D44" i="2"/>
  <c r="C44" i="2"/>
  <c r="B44" i="2"/>
  <c r="F43" i="2"/>
  <c r="D43" i="2"/>
  <c r="C43" i="2"/>
  <c r="B43" i="2"/>
  <c r="F42" i="2"/>
  <c r="D42" i="2"/>
  <c r="C42" i="2"/>
  <c r="B42" i="2"/>
  <c r="F41" i="2"/>
  <c r="D41" i="2"/>
  <c r="C41" i="2"/>
  <c r="B41" i="2"/>
  <c r="F40" i="2"/>
  <c r="D40" i="2"/>
  <c r="C40" i="2"/>
  <c r="B40" i="2"/>
  <c r="F39" i="2"/>
  <c r="D39" i="2"/>
  <c r="C39" i="2"/>
  <c r="B39" i="2"/>
  <c r="F38" i="2"/>
  <c r="D38" i="2"/>
  <c r="C38" i="2"/>
  <c r="B38" i="2"/>
  <c r="F37" i="2"/>
  <c r="D37" i="2"/>
  <c r="C37" i="2"/>
  <c r="B37" i="2"/>
  <c r="F36" i="2"/>
  <c r="D36" i="2"/>
  <c r="C36" i="2"/>
  <c r="B36" i="2"/>
  <c r="F35" i="2"/>
  <c r="D35" i="2"/>
  <c r="C35" i="2"/>
  <c r="B35" i="2"/>
  <c r="F34" i="2"/>
  <c r="D34" i="2"/>
  <c r="C34" i="2"/>
  <c r="B34" i="2"/>
  <c r="F33" i="2"/>
  <c r="D33" i="2"/>
  <c r="C33" i="2"/>
  <c r="B33" i="2"/>
  <c r="F32" i="2"/>
  <c r="D32" i="2"/>
  <c r="C32" i="2"/>
  <c r="B32" i="2"/>
  <c r="F31" i="2"/>
  <c r="D31" i="2"/>
  <c r="C31" i="2"/>
  <c r="B31" i="2"/>
  <c r="F30" i="2"/>
  <c r="D30" i="2"/>
  <c r="C30" i="2"/>
  <c r="B30" i="2"/>
  <c r="F29" i="2"/>
  <c r="D29" i="2"/>
  <c r="C29" i="2"/>
  <c r="B29" i="2"/>
  <c r="F28" i="2"/>
  <c r="D28" i="2"/>
  <c r="C28" i="2"/>
  <c r="B28" i="2"/>
  <c r="F27" i="2"/>
  <c r="D27" i="2"/>
  <c r="C27" i="2"/>
  <c r="B27" i="2"/>
  <c r="F26" i="2"/>
  <c r="D26" i="2"/>
  <c r="C26" i="2"/>
  <c r="B26" i="2"/>
  <c r="F25" i="2"/>
  <c r="D25" i="2"/>
  <c r="C25" i="2"/>
  <c r="B25" i="2"/>
  <c r="F24" i="2"/>
  <c r="D24" i="2"/>
  <c r="C24" i="2"/>
  <c r="B24" i="2"/>
  <c r="F23" i="2"/>
  <c r="D23" i="2"/>
  <c r="C23" i="2"/>
  <c r="B23" i="2"/>
  <c r="F22" i="2"/>
  <c r="D22" i="2"/>
  <c r="C22" i="2"/>
  <c r="B22" i="2"/>
  <c r="F21" i="2"/>
  <c r="D21" i="2"/>
  <c r="C21" i="2"/>
  <c r="B21" i="2"/>
  <c r="F20" i="2"/>
  <c r="D20" i="2"/>
  <c r="C20" i="2"/>
  <c r="B20" i="2"/>
  <c r="D19" i="2"/>
  <c r="F19" i="2" s="1"/>
  <c r="C19" i="2"/>
  <c r="B19" i="2"/>
  <c r="D18" i="2"/>
  <c r="F18" i="2" s="1"/>
  <c r="C18" i="2"/>
  <c r="B18" i="2"/>
  <c r="D17" i="2"/>
  <c r="F17" i="2" s="1"/>
  <c r="C17" i="2"/>
  <c r="B17" i="2"/>
  <c r="D16" i="2"/>
  <c r="F16" i="2" s="1"/>
  <c r="C16" i="2"/>
  <c r="B16" i="2"/>
  <c r="D15" i="2"/>
  <c r="F15" i="2" s="1"/>
  <c r="C15" i="2"/>
  <c r="B15" i="2"/>
  <c r="F50" i="2" l="1"/>
  <c r="F68" i="2"/>
  <c r="F70" i="2" l="1"/>
  <c r="C73" i="2" s="1"/>
  <c r="G56" i="2"/>
  <c r="G41" i="2"/>
  <c r="G25" i="2"/>
  <c r="G48" i="2"/>
  <c r="G32" i="2"/>
  <c r="G16" i="2"/>
  <c r="G35" i="2"/>
  <c r="G19" i="2"/>
  <c r="G54" i="2" l="1"/>
  <c r="G63" i="2"/>
  <c r="G22" i="2"/>
  <c r="G38" i="2"/>
  <c r="D73" i="2"/>
  <c r="C77" i="2"/>
  <c r="D77" i="2" s="1"/>
  <c r="C72" i="2"/>
  <c r="D72" i="2" s="1"/>
  <c r="G23" i="2"/>
  <c r="G39" i="2"/>
  <c r="G58" i="2"/>
  <c r="G20" i="2"/>
  <c r="G36" i="2"/>
  <c r="G51" i="2"/>
  <c r="G67" i="2"/>
  <c r="G29" i="2"/>
  <c r="G45" i="2"/>
  <c r="G60" i="2"/>
  <c r="G26" i="2"/>
  <c r="G42" i="2"/>
  <c r="G27" i="2"/>
  <c r="G43" i="2"/>
  <c r="G62" i="2"/>
  <c r="G24" i="2"/>
  <c r="G40" i="2"/>
  <c r="G55" i="2"/>
  <c r="G17" i="2"/>
  <c r="G33" i="2"/>
  <c r="G49" i="2"/>
  <c r="G64" i="2"/>
  <c r="G30" i="2"/>
  <c r="G46" i="2"/>
  <c r="G15" i="2"/>
  <c r="G31" i="2"/>
  <c r="G47" i="2"/>
  <c r="G66" i="2"/>
  <c r="G28" i="2"/>
  <c r="G44" i="2"/>
  <c r="G59" i="2"/>
  <c r="G21" i="2"/>
  <c r="G37" i="2"/>
  <c r="G52" i="2"/>
  <c r="G18" i="2"/>
  <c r="G34" i="2"/>
  <c r="G53" i="2"/>
  <c r="G57" i="2"/>
  <c r="G61" i="2"/>
  <c r="G65" i="2"/>
  <c r="C79" i="2" l="1"/>
  <c r="D79" i="2" s="1"/>
  <c r="G50" i="2"/>
  <c r="G68" i="2"/>
  <c r="G7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Carmen Quintero</author>
    <author>Soluciones Financieras C.Q</author>
  </authors>
  <commentList>
    <comment ref="E7" authorId="0" shapeId="0" xr:uid="{2805CD1E-0976-4DD2-A4DC-87AFB47D2A22}">
      <text>
        <r>
          <rPr>
            <b/>
            <sz val="9"/>
            <color indexed="81"/>
            <rFont val="Tahoma"/>
            <family val="2"/>
          </rPr>
          <t>CQ Financiera:</t>
        </r>
        <r>
          <rPr>
            <sz val="9"/>
            <color indexed="81"/>
            <rFont val="Tahoma"/>
            <family val="2"/>
          </rPr>
          <t xml:space="preserve">
Puedes asignar un código a tu producto o servicio</t>
        </r>
      </text>
    </comment>
    <comment ref="A12" authorId="1" shapeId="0" xr:uid="{5CFAEF37-C240-47F3-AF80-F4050043EDF1}">
      <text>
        <r>
          <rPr>
            <b/>
            <sz val="9"/>
            <color indexed="81"/>
            <rFont val="Tahoma"/>
            <family val="2"/>
          </rPr>
          <t>Soluciones Financieras C.Q:</t>
        </r>
        <r>
          <rPr>
            <sz val="9"/>
            <color indexed="81"/>
            <rFont val="Tahoma"/>
            <family val="2"/>
          </rPr>
          <t xml:space="preserve">
Son los códigos ingresados en  la Hoja de Materiales</t>
        </r>
      </text>
    </comment>
    <comment ref="G72" authorId="0" shapeId="0" xr:uid="{C46E62B0-6139-47C1-BE0B-4339F2E39578}">
      <text>
        <r>
          <rPr>
            <b/>
            <sz val="9"/>
            <color indexed="81"/>
            <rFont val="Tahoma"/>
            <family val="2"/>
          </rPr>
          <t>CQ Financiera:</t>
        </r>
        <r>
          <rPr>
            <sz val="9"/>
            <color indexed="81"/>
            <rFont val="Tahoma"/>
            <family val="2"/>
          </rPr>
          <t xml:space="preserve">
Corresponde al valor total de tus costos fijos y gastos adminsitrativos en el mes</t>
        </r>
      </text>
    </comment>
    <comment ref="C74" authorId="0" shapeId="0" xr:uid="{7101DA78-B548-4044-BFDE-E8326C2A7C3F}">
      <text>
        <r>
          <rPr>
            <b/>
            <sz val="9"/>
            <color indexed="81"/>
            <rFont val="Tahoma"/>
            <family val="2"/>
          </rPr>
          <t>CQ Financiera:</t>
        </r>
        <r>
          <rPr>
            <sz val="9"/>
            <color indexed="81"/>
            <rFont val="Tahoma"/>
            <family val="2"/>
          </rPr>
          <t xml:space="preserve">
Corresponde al tiempo de proceso de la cantidad costeada.
Medida en horas.
Ejemplo: 
Si son 25 minutos, equivale a 25/60</t>
        </r>
      </text>
    </comment>
  </commentList>
</comments>
</file>

<file path=xl/sharedStrings.xml><?xml version="1.0" encoding="utf-8"?>
<sst xmlns="http://schemas.openxmlformats.org/spreadsheetml/2006/main" count="35" uniqueCount="35">
  <si>
    <t>LISTADO DE MATERIALES QUE SE USAN EN LOS PRODUCTOS /SERVICIOS</t>
  </si>
  <si>
    <t>Código</t>
  </si>
  <si>
    <t>Unidad de Medida</t>
  </si>
  <si>
    <t>Valor de compra unitario</t>
  </si>
  <si>
    <t>FICHA PRODUCTOS / SERVICIOS</t>
  </si>
  <si>
    <t>CODIGO</t>
  </si>
  <si>
    <t>NOMBRE DEL PRODUCTO</t>
  </si>
  <si>
    <t>CANTIDAD COSTEADA</t>
  </si>
  <si>
    <t>PRECIO DE VENTA UNITARIO</t>
  </si>
  <si>
    <t>UNIDADES VENDIDAS PROMEDIO MES</t>
  </si>
  <si>
    <t>Código Insumo</t>
  </si>
  <si>
    <t>UNIDAD DE MEDIDA</t>
  </si>
  <si>
    <t>COSTO UNITARIO  (a)</t>
  </si>
  <si>
    <t>CANTIDAD</t>
  </si>
  <si>
    <t>COSTO TOTAL</t>
  </si>
  <si>
    <t>MATERIAS PRIMAS</t>
  </si>
  <si>
    <t>UTILIZADA</t>
  </si>
  <si>
    <t>DE CADA</t>
  </si>
  <si>
    <t>%</t>
  </si>
  <si>
    <t>DEL MATERIAL (b)</t>
  </si>
  <si>
    <t>MATERIAL (axb)</t>
  </si>
  <si>
    <t xml:space="preserve">  TOTAL COSTO DE LAS MATERIAS PRIMAS (1)</t>
  </si>
  <si>
    <t xml:space="preserve"> TOTAL DE OTROS COSTOS VARIABLES  (2)</t>
  </si>
  <si>
    <t xml:space="preserve"> COSTO VARIABLE TOTAL  (1 + 2)</t>
  </si>
  <si>
    <t>Margen contribución</t>
  </si>
  <si>
    <t xml:space="preserve">Costo Variable Unitario </t>
  </si>
  <si>
    <t>Tiempo de proceso (horas)</t>
  </si>
  <si>
    <t>Costo fijo unitario</t>
  </si>
  <si>
    <t>COSTO TOTAL UNITARIO</t>
  </si>
  <si>
    <t>UTILIDAD NETA (Unitaria)</t>
  </si>
  <si>
    <t xml:space="preserve">Materia Prima / Insumos </t>
  </si>
  <si>
    <r>
      <t xml:space="preserve">Costo fijo Mensual </t>
    </r>
    <r>
      <rPr>
        <b/>
        <sz val="11"/>
        <color rgb="FF008080"/>
        <rFont val="Calibri"/>
        <family val="2"/>
        <scheme val="minor"/>
      </rPr>
      <t>(a)</t>
    </r>
  </si>
  <si>
    <r>
      <t xml:space="preserve">Total Empleados </t>
    </r>
    <r>
      <rPr>
        <b/>
        <sz val="11"/>
        <color rgb="FF008080"/>
        <rFont val="Calibri"/>
        <family val="2"/>
        <scheme val="minor"/>
      </rPr>
      <t>(b)</t>
    </r>
  </si>
  <si>
    <r>
      <t xml:space="preserve">Tiempo laborado Mensual (Horas) </t>
    </r>
    <r>
      <rPr>
        <b/>
        <sz val="11"/>
        <color rgb="FF008080"/>
        <rFont val="Calibri"/>
        <family val="2"/>
        <scheme val="minor"/>
      </rPr>
      <t>(c)</t>
    </r>
  </si>
  <si>
    <r>
      <t xml:space="preserve">Valor Hora Hombre </t>
    </r>
    <r>
      <rPr>
        <b/>
        <sz val="11"/>
        <color rgb="FF008080"/>
        <rFont val="Calibri"/>
        <family val="2"/>
        <scheme val="minor"/>
      </rPr>
      <t xml:space="preserve">(a </t>
    </r>
    <r>
      <rPr>
        <b/>
        <sz val="11"/>
        <color rgb="FF008080"/>
        <rFont val="Calibri"/>
        <family val="2"/>
      </rPr>
      <t>÷</t>
    </r>
    <r>
      <rPr>
        <b/>
        <sz val="15.4"/>
        <color rgb="FF008080"/>
        <rFont val="Calibri"/>
        <family val="2"/>
      </rPr>
      <t xml:space="preserve"> </t>
    </r>
    <r>
      <rPr>
        <b/>
        <sz val="11"/>
        <color rgb="FF008080"/>
        <rFont val="Calibri"/>
        <family val="2"/>
        <scheme val="minor"/>
      </rPr>
      <t>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</si>
</sst>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_-&quot;$&quot;* #,##0_-;\-&quot;$&quot;* #,##0_-;_-&quot;$&quot;* &quot;-&quot;_-;_-@_-"/>
    <numFmt numFmtId="168" formatCode="[$$-240A]\ #,##0"/>
    <numFmt numFmtId="169" formatCode="&quot;$&quot;\ #,##0"/>
    <numFmt numFmtId="170" formatCode="0.0%"/>
    <numFmt numFmtId="171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008080"/>
      <name val="Calibri"/>
      <family val="2"/>
      <scheme val="minor"/>
    </font>
    <font>
      <b/>
      <sz val="11"/>
      <color rgb="FF008080"/>
      <name val="Calibri"/>
      <family val="2"/>
    </font>
    <font>
      <b/>
      <sz val="15.4"/>
      <color rgb="FF00808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CE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3" fillId="0" borderId="0" xfId="1" applyNumberFormat="1" applyFont="1"/>
    <xf numFmtId="0" fontId="4" fillId="0" borderId="1" xfId="2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0" xfId="2" applyFont="1"/>
    <xf numFmtId="0" fontId="3" fillId="0" borderId="1" xfId="2" applyFont="1" applyBorder="1" applyAlignment="1">
      <alignment horizontal="center"/>
    </xf>
    <xf numFmtId="166" fontId="3" fillId="0" borderId="0" xfId="3" applyNumberFormat="1" applyFont="1"/>
    <xf numFmtId="164" fontId="3" fillId="0" borderId="0" xfId="4" applyNumberFormat="1" applyFont="1"/>
    <xf numFmtId="10" fontId="3" fillId="0" borderId="0" xfId="2" applyNumberFormat="1" applyFont="1"/>
    <xf numFmtId="41" fontId="3" fillId="0" borderId="0" xfId="5" applyFont="1"/>
    <xf numFmtId="9" fontId="3" fillId="0" borderId="0" xfId="2" applyNumberFormat="1" applyFont="1"/>
    <xf numFmtId="167" fontId="3" fillId="0" borderId="0" xfId="6" applyFont="1"/>
    <xf numFmtId="9" fontId="3" fillId="0" borderId="0" xfId="7" applyFont="1"/>
    <xf numFmtId="0" fontId="4" fillId="0" borderId="1" xfId="2" applyFont="1" applyBorder="1"/>
    <xf numFmtId="0" fontId="7" fillId="0" borderId="2" xfId="2" applyFont="1" applyBorder="1"/>
    <xf numFmtId="0" fontId="7" fillId="0" borderId="3" xfId="2" applyFont="1" applyBorder="1" applyAlignment="1">
      <alignment horizontal="center"/>
    </xf>
    <xf numFmtId="166" fontId="3" fillId="0" borderId="0" xfId="3" applyNumberFormat="1" applyFont="1" applyBorder="1"/>
    <xf numFmtId="0" fontId="4" fillId="0" borderId="4" xfId="2" applyFont="1" applyBorder="1"/>
    <xf numFmtId="0" fontId="4" fillId="0" borderId="3" xfId="2" applyFont="1" applyBorder="1"/>
    <xf numFmtId="0" fontId="4" fillId="0" borderId="0" xfId="2" applyFont="1" applyAlignment="1">
      <alignment horizontal="center" vertical="center" wrapText="1"/>
    </xf>
    <xf numFmtId="41" fontId="3" fillId="0" borderId="0" xfId="5" applyFont="1" applyBorder="1" applyAlignment="1">
      <alignment vertical="center" wrapText="1"/>
    </xf>
    <xf numFmtId="0" fontId="4" fillId="0" borderId="6" xfId="2" applyFont="1" applyBorder="1"/>
    <xf numFmtId="0" fontId="4" fillId="0" borderId="7" xfId="2" applyFont="1" applyBorder="1"/>
    <xf numFmtId="1" fontId="3" fillId="0" borderId="0" xfId="2" applyNumberFormat="1" applyFont="1"/>
    <xf numFmtId="0" fontId="3" fillId="0" borderId="6" xfId="2" applyFont="1" applyBorder="1"/>
    <xf numFmtId="0" fontId="3" fillId="0" borderId="7" xfId="2" applyFont="1" applyBorder="1"/>
    <xf numFmtId="0" fontId="3" fillId="0" borderId="8" xfId="2" applyFont="1" applyBorder="1"/>
    <xf numFmtId="0" fontId="4" fillId="0" borderId="9" xfId="2" applyFont="1" applyBorder="1"/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3" xfId="2" applyFont="1" applyBorder="1"/>
    <xf numFmtId="0" fontId="4" fillId="0" borderId="8" xfId="2" quotePrefix="1" applyFont="1" applyBorder="1" applyAlignment="1">
      <alignment horizontal="center"/>
    </xf>
    <xf numFmtId="0" fontId="3" fillId="0" borderId="1" xfId="2" applyFont="1" applyBorder="1"/>
    <xf numFmtId="168" fontId="3" fillId="0" borderId="1" xfId="2" applyNumberFormat="1" applyFont="1" applyBorder="1"/>
    <xf numFmtId="43" fontId="1" fillId="2" borderId="1" xfId="1" applyFont="1" applyFill="1" applyBorder="1" applyAlignment="1">
      <alignment horizontal="center"/>
    </xf>
    <xf numFmtId="169" fontId="3" fillId="0" borderId="1" xfId="2" applyNumberFormat="1" applyFont="1" applyBorder="1"/>
    <xf numFmtId="170" fontId="3" fillId="0" borderId="1" xfId="7" applyNumberFormat="1" applyFont="1" applyBorder="1"/>
    <xf numFmtId="170" fontId="3" fillId="0" borderId="0" xfId="2" applyNumberFormat="1" applyFont="1"/>
    <xf numFmtId="0" fontId="4" fillId="0" borderId="1" xfId="2" applyFont="1" applyBorder="1" applyAlignment="1">
      <alignment horizontal="left"/>
    </xf>
    <xf numFmtId="0" fontId="4" fillId="0" borderId="1" xfId="2" applyFont="1" applyBorder="1" applyAlignment="1">
      <alignment horizontal="centerContinuous"/>
    </xf>
    <xf numFmtId="43" fontId="4" fillId="0" borderId="1" xfId="2" applyNumberFormat="1" applyFont="1" applyBorder="1" applyAlignment="1">
      <alignment horizontal="centerContinuous"/>
    </xf>
    <xf numFmtId="169" fontId="4" fillId="0" borderId="1" xfId="2" applyNumberFormat="1" applyFont="1" applyBorder="1"/>
    <xf numFmtId="0" fontId="4" fillId="0" borderId="5" xfId="2" applyFont="1" applyBorder="1"/>
    <xf numFmtId="0" fontId="4" fillId="0" borderId="14" xfId="2" quotePrefix="1" applyFont="1" applyBorder="1" applyAlignment="1">
      <alignment horizontal="left"/>
    </xf>
    <xf numFmtId="0" fontId="4" fillId="0" borderId="14" xfId="2" applyFont="1" applyBorder="1"/>
    <xf numFmtId="43" fontId="4" fillId="0" borderId="2" xfId="2" applyNumberFormat="1" applyFont="1" applyBorder="1"/>
    <xf numFmtId="168" fontId="4" fillId="0" borderId="1" xfId="2" applyNumberFormat="1" applyFont="1" applyBorder="1"/>
    <xf numFmtId="9" fontId="4" fillId="0" borderId="1" xfId="7" applyFont="1" applyBorder="1"/>
    <xf numFmtId="169" fontId="3" fillId="0" borderId="0" xfId="2" applyNumberFormat="1" applyFont="1"/>
    <xf numFmtId="43" fontId="3" fillId="0" borderId="0" xfId="2" applyNumberFormat="1" applyFont="1"/>
    <xf numFmtId="0" fontId="4" fillId="0" borderId="14" xfId="2" quotePrefix="1" applyFont="1" applyBorder="1"/>
    <xf numFmtId="43" fontId="4" fillId="0" borderId="0" xfId="2" applyNumberFormat="1" applyFont="1"/>
    <xf numFmtId="168" fontId="3" fillId="0" borderId="1" xfId="2" quotePrefix="1" applyNumberFormat="1" applyFont="1" applyBorder="1" applyAlignment="1">
      <alignment horizontal="center"/>
    </xf>
    <xf numFmtId="9" fontId="3" fillId="0" borderId="1" xfId="7" applyFont="1" applyBorder="1"/>
    <xf numFmtId="9" fontId="3" fillId="3" borderId="1" xfId="7" applyFont="1" applyFill="1" applyBorder="1"/>
    <xf numFmtId="171" fontId="1" fillId="2" borderId="1" xfId="1" applyNumberFormat="1" applyFont="1" applyFill="1" applyBorder="1" applyAlignment="1">
      <alignment horizontal="center"/>
    </xf>
    <xf numFmtId="169" fontId="3" fillId="0" borderId="1" xfId="2" applyNumberFormat="1" applyFont="1" applyBorder="1" applyAlignment="1">
      <alignment horizontal="center"/>
    </xf>
    <xf numFmtId="41" fontId="3" fillId="0" borderId="0" xfId="2" applyNumberFormat="1" applyFont="1"/>
    <xf numFmtId="168" fontId="4" fillId="0" borderId="1" xfId="2" quotePrefix="1" applyNumberFormat="1" applyFont="1" applyBorder="1" applyAlignment="1">
      <alignment horizontal="center"/>
    </xf>
    <xf numFmtId="0" fontId="8" fillId="4" borderId="1" xfId="2" applyFont="1" applyFill="1" applyBorder="1"/>
    <xf numFmtId="168" fontId="8" fillId="4" borderId="1" xfId="2" quotePrefix="1" applyNumberFormat="1" applyFont="1" applyFill="1" applyBorder="1" applyAlignment="1">
      <alignment horizontal="center"/>
    </xf>
    <xf numFmtId="9" fontId="8" fillId="4" borderId="1" xfId="7" applyFont="1" applyFill="1" applyBorder="1"/>
    <xf numFmtId="164" fontId="11" fillId="2" borderId="1" xfId="1" applyNumberFormat="1" applyFont="1" applyFill="1" applyBorder="1" applyAlignment="1">
      <alignment horizontal="center"/>
    </xf>
    <xf numFmtId="164" fontId="11" fillId="3" borderId="1" xfId="1" applyNumberFormat="1" applyFont="1" applyFill="1" applyBorder="1" applyAlignment="1">
      <alignment horizontal="center"/>
    </xf>
    <xf numFmtId="0" fontId="4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5" xfId="2" applyFont="1" applyBorder="1" applyAlignment="1" applyProtection="1">
      <alignment horizontal="center"/>
      <protection locked="0"/>
    </xf>
    <xf numFmtId="0" fontId="3" fillId="0" borderId="2" xfId="2" applyFont="1" applyBorder="1" applyAlignment="1" applyProtection="1">
      <alignment horizontal="center"/>
      <protection locked="0"/>
    </xf>
    <xf numFmtId="0" fontId="6" fillId="0" borderId="0" xfId="2" applyFont="1" applyAlignment="1">
      <alignment horizontal="center"/>
    </xf>
    <xf numFmtId="164" fontId="1" fillId="2" borderId="5" xfId="1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0" fontId="4" fillId="0" borderId="9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9" xfId="2" quotePrefix="1" applyFont="1" applyBorder="1" applyAlignment="1">
      <alignment horizontal="center" vertical="center" wrapText="1"/>
    </xf>
    <xf numFmtId="0" fontId="4" fillId="0" borderId="11" xfId="2" quotePrefix="1" applyFont="1" applyBorder="1" applyAlignment="1">
      <alignment horizontal="center" vertical="center" wrapText="1"/>
    </xf>
    <xf numFmtId="0" fontId="4" fillId="0" borderId="13" xfId="2" quotePrefix="1" applyFont="1" applyBorder="1" applyAlignment="1">
      <alignment horizontal="center" vertical="center" wrapText="1"/>
    </xf>
  </cellXfs>
  <cellStyles count="8">
    <cellStyle name="Comma" xfId="1" builtinId="3"/>
    <cellStyle name="Millares [0] 2" xfId="5" xr:uid="{E9747992-146F-42D7-8231-12D70FB1E341}"/>
    <cellStyle name="Millares 2" xfId="4" xr:uid="{ADCCE36A-4989-4C50-8B4D-DC84303232E6}"/>
    <cellStyle name="Moneda [0] 2" xfId="6" xr:uid="{15394897-3423-4EF8-A304-D94E0D08FD42}"/>
    <cellStyle name="Moneda 2" xfId="3" xr:uid="{3196092C-C695-45B8-BA88-4C42D27841B8}"/>
    <cellStyle name="Normal" xfId="0" builtinId="0"/>
    <cellStyle name="Normal 3" xfId="2" xr:uid="{4AB8D05F-7732-4273-87E9-CAE1DCD1C0BE}"/>
    <cellStyle name="Porcentaje 2" xfId="7" xr:uid="{54A6DCB3-A776-4922-8B64-FFC947E190B4}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sv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svg"/><Relationship Id="rId1" Type="http://schemas.openxmlformats.org/officeDocument/2006/relationships/image" Target="../media/image2.png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11.svg"/><Relationship Id="rId4" Type="http://schemas.openxmlformats.org/officeDocument/2006/relationships/image" Target="../media/image5.sv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3063875</xdr:colOff>
      <xdr:row>1</xdr:row>
      <xdr:rowOff>63500</xdr:rowOff>
    </xdr:from>
    <xdr:to>
      <xdr:col>2</xdr:col>
      <xdr:colOff>810684</xdr:colOff>
      <xdr:row>5</xdr:row>
      <xdr:rowOff>73025</xdr:rowOff>
    </xdr:to>
    <xdr:sp macro="" textlink="">
      <xdr:nvSpPr>
        <xdr:cNvPr id="2" name="Flecha: a la derecha con muesca 1">
          <a:extLst>
            <a:ext uri="{FF2B5EF4-FFF2-40B4-BE49-F238E27FC236}">
              <a16:creationId xmlns:a16="http://schemas.microsoft.com/office/drawing/2014/main" id="{139F579B-69DB-4131-8C9E-00DAEDB567B8}"/>
            </a:ext>
          </a:extLst>
        </xdr:cNvPr>
        <xdr:cNvSpPr/>
      </xdr:nvSpPr>
      <xdr:spPr>
        <a:xfrm>
          <a:off x="3616325" y="254000"/>
          <a:ext cx="1499659" cy="771525"/>
        </a:xfrm>
        <a:prstGeom prst="notchedRightArrow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800" b="1">
              <a:solidFill>
                <a:sysClr val="windowText" lastClr="000000"/>
              </a:solidFill>
            </a:rPr>
            <a:t>Registrar solo las casillas de color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1190626</xdr:colOff>
      <xdr:row>1</xdr:row>
      <xdr:rowOff>136071</xdr:rowOff>
    </xdr:from>
    <xdr:to>
      <xdr:col>5</xdr:col>
      <xdr:colOff>1106641</xdr:colOff>
      <xdr:row>5</xdr:row>
      <xdr:rowOff>13606</xdr:rowOff>
    </xdr:to>
    <xdr:sp macro="" textlink="">
      <xdr:nvSpPr>
        <xdr:cNvPr id="2" name="Flecha: a la derecha con muesca 1">
          <a:extLst>
            <a:ext uri="{FF2B5EF4-FFF2-40B4-BE49-F238E27FC236}">
              <a16:creationId xmlns:a16="http://schemas.microsoft.com/office/drawing/2014/main" id="{3F9DB53B-96AC-4007-82B7-69CA89943974}"/>
            </a:ext>
          </a:extLst>
        </xdr:cNvPr>
        <xdr:cNvSpPr/>
      </xdr:nvSpPr>
      <xdr:spPr>
        <a:xfrm>
          <a:off x="7181851" y="326571"/>
          <a:ext cx="1335240" cy="687160"/>
        </a:xfrm>
        <a:prstGeom prst="notchedRightArrow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800" b="1">
              <a:solidFill>
                <a:sysClr val="windowText" lastClr="000000"/>
              </a:solidFill>
            </a:rPr>
            <a:t>Registrar solo las casillas de color</a:t>
          </a:r>
        </a:p>
      </xdr:txBody>
    </xdr:sp>
    <xdr:clientData/>
  </xdr:twoCellAnchor>
  <xdr:twoCellAnchor editAs="oneCell">
    <xdr:from>
      <xdr:col>0</xdr:col>
      <xdr:colOff>74838</xdr:colOff>
      <xdr:row>8</xdr:row>
      <xdr:rowOff>95249</xdr:rowOff>
    </xdr:from>
    <xdr:to>
      <xdr:col>0</xdr:col>
      <xdr:colOff>409800</xdr:colOff>
      <xdr:row>9</xdr:row>
      <xdr:rowOff>191632</xdr:rowOff>
    </xdr:to>
    <xdr:pic>
      <xdr:nvPicPr>
        <xdr:cNvPr id="3" name="Graphic 2" descr="Badge 1 with solid fill">
          <a:extLst>
            <a:ext uri="{FF2B5EF4-FFF2-40B4-BE49-F238E27FC236}">
              <a16:creationId xmlns:a16="http://schemas.microsoft.com/office/drawing/2014/main" id="{6C93B23A-0280-4404-BBFF-490E6B02E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4838" y="1666874"/>
          <a:ext cx="334962" cy="341312"/>
        </a:xfrm>
        <a:prstGeom prst="rect">
          <a:avLst/>
        </a:prstGeom>
        <a:effectLst/>
      </xdr:spPr>
    </xdr:pic>
    <xdr:clientData/>
  </xdr:twoCellAnchor>
  <xdr:twoCellAnchor editAs="oneCell">
    <xdr:from>
      <xdr:col>0</xdr:col>
      <xdr:colOff>258534</xdr:colOff>
      <xdr:row>9</xdr:row>
      <xdr:rowOff>81642</xdr:rowOff>
    </xdr:from>
    <xdr:to>
      <xdr:col>1</xdr:col>
      <xdr:colOff>7934</xdr:colOff>
      <xdr:row>11</xdr:row>
      <xdr:rowOff>1131</xdr:rowOff>
    </xdr:to>
    <xdr:pic>
      <xdr:nvPicPr>
        <xdr:cNvPr id="4" name="Graphic 3" descr="Hold Gesture with solid fill">
          <a:extLst>
            <a:ext uri="{FF2B5EF4-FFF2-40B4-BE49-F238E27FC236}">
              <a16:creationId xmlns:a16="http://schemas.microsoft.com/office/drawing/2014/main" id="{CC5F2615-AFAA-4BD3-8273-A3C3E46DD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8439274">
          <a:off x="258534" y="1898196"/>
          <a:ext cx="348114" cy="348114"/>
        </a:xfrm>
        <a:prstGeom prst="rect">
          <a:avLst/>
        </a:prstGeom>
        <a:effectLst/>
      </xdr:spPr>
    </xdr:pic>
    <xdr:clientData/>
  </xdr:twoCellAnchor>
  <xdr:twoCellAnchor editAs="oneCell">
    <xdr:from>
      <xdr:col>4</xdr:col>
      <xdr:colOff>823232</xdr:colOff>
      <xdr:row>70</xdr:row>
      <xdr:rowOff>47625</xdr:rowOff>
    </xdr:from>
    <xdr:to>
      <xdr:col>4</xdr:col>
      <xdr:colOff>1184406</xdr:colOff>
      <xdr:row>72</xdr:row>
      <xdr:rowOff>111079</xdr:rowOff>
    </xdr:to>
    <xdr:pic>
      <xdr:nvPicPr>
        <xdr:cNvPr id="5" name="Graphic 4" descr="Badge with solid fill">
          <a:extLst>
            <a:ext uri="{FF2B5EF4-FFF2-40B4-BE49-F238E27FC236}">
              <a16:creationId xmlns:a16="http://schemas.microsoft.com/office/drawing/2014/main" id="{B36D1788-77B4-4B84-BE75-6FDF65346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817178" y="5680982"/>
          <a:ext cx="361174" cy="362811"/>
        </a:xfrm>
        <a:prstGeom prst="rect">
          <a:avLst/>
        </a:prstGeom>
        <a:effectLst/>
      </xdr:spPr>
    </xdr:pic>
    <xdr:clientData/>
  </xdr:twoCellAnchor>
  <xdr:twoCellAnchor editAs="oneCell">
    <xdr:from>
      <xdr:col>4</xdr:col>
      <xdr:colOff>823233</xdr:colOff>
      <xdr:row>73</xdr:row>
      <xdr:rowOff>0</xdr:rowOff>
    </xdr:from>
    <xdr:to>
      <xdr:col>4</xdr:col>
      <xdr:colOff>1189982</xdr:colOff>
      <xdr:row>74</xdr:row>
      <xdr:rowOff>177836</xdr:rowOff>
    </xdr:to>
    <xdr:pic>
      <xdr:nvPicPr>
        <xdr:cNvPr id="6" name="Graphic 5" descr="Badge 3 with solid fill">
          <a:extLst>
            <a:ext uri="{FF2B5EF4-FFF2-40B4-BE49-F238E27FC236}">
              <a16:creationId xmlns:a16="http://schemas.microsoft.com/office/drawing/2014/main" id="{DC7D3FA5-542B-480F-9299-102E6E746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6817179" y="6123214"/>
          <a:ext cx="366749" cy="368336"/>
        </a:xfrm>
        <a:prstGeom prst="rect">
          <a:avLst/>
        </a:prstGeom>
        <a:effectLst/>
      </xdr:spPr>
    </xdr:pic>
    <xdr:clientData/>
  </xdr:twoCellAnchor>
  <xdr:twoCellAnchor editAs="oneCell">
    <xdr:from>
      <xdr:col>0</xdr:col>
      <xdr:colOff>95250</xdr:colOff>
      <xdr:row>72</xdr:row>
      <xdr:rowOff>108857</xdr:rowOff>
    </xdr:from>
    <xdr:to>
      <xdr:col>0</xdr:col>
      <xdr:colOff>454875</xdr:colOff>
      <xdr:row>74</xdr:row>
      <xdr:rowOff>93832</xdr:rowOff>
    </xdr:to>
    <xdr:pic>
      <xdr:nvPicPr>
        <xdr:cNvPr id="7" name="Graphic 6" descr="Badge 4 with solid fill">
          <a:extLst>
            <a:ext uri="{FF2B5EF4-FFF2-40B4-BE49-F238E27FC236}">
              <a16:creationId xmlns:a16="http://schemas.microsoft.com/office/drawing/2014/main" id="{19DE6B75-8086-4658-BAC6-581DFA87A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95250" y="6041571"/>
          <a:ext cx="359625" cy="365975"/>
        </a:xfrm>
        <a:prstGeom prst="rect">
          <a:avLst/>
        </a:prstGeom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Documents/FINANZAS%20CORPORATIVAS/FORMATO%20COSTOS%20SIN%20FLUJO%20DE%20CAJA_NOV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sumos-Materia Primas"/>
      <sheetName val="Producto 1"/>
      <sheetName val="Producto 2"/>
      <sheetName val="Producto 3"/>
      <sheetName val="Producto 4"/>
      <sheetName val="Producto 5"/>
      <sheetName val="Producto 6"/>
      <sheetName val="Producto 7"/>
      <sheetName val="producto 8"/>
      <sheetName val="Producto 9"/>
      <sheetName val="Producto 10"/>
      <sheetName val="Producto 11"/>
      <sheetName val="Producto 12"/>
      <sheetName val="Producto 13"/>
      <sheetName val="Producto 14"/>
      <sheetName val="Producto 15"/>
      <sheetName val="Producto 16"/>
      <sheetName val="Producto 17"/>
      <sheetName val="Otros 1"/>
      <sheetName val="Producto 18"/>
      <sheetName val="11"/>
      <sheetName val="12"/>
      <sheetName val="13"/>
      <sheetName val="14"/>
      <sheetName val="15"/>
      <sheetName val="Otro 15"/>
      <sheetName val="Otro 16"/>
      <sheetName val="Consolidado"/>
      <sheetName val="Activos Fijos"/>
      <sheetName val="Nómina Administración"/>
      <sheetName val="Nómina producción"/>
      <sheetName val="Costos y Gastos Fijos"/>
      <sheetName val="Equilibrio"/>
      <sheetName val="Datos Iniciales"/>
      <sheetName val="Plan de Amortización"/>
    </sheetNames>
    <sheetDataSet>
      <sheetData sheetId="0"/>
      <sheetData sheetId="1">
        <row r="10">
          <cell r="A10" t="str">
            <v>Código</v>
          </cell>
          <cell r="B10" t="str">
            <v>Materia Prima / Insumos</v>
          </cell>
          <cell r="C10" t="str">
            <v>Unidad de Medida</v>
          </cell>
          <cell r="D10" t="str">
            <v>Valor de compra</v>
          </cell>
        </row>
        <row r="11">
          <cell r="A11">
            <v>1</v>
          </cell>
          <cell r="B11"/>
          <cell r="C11"/>
          <cell r="D11"/>
        </row>
        <row r="12">
          <cell r="A12">
            <v>2</v>
          </cell>
          <cell r="B12"/>
          <cell r="C12"/>
          <cell r="D12"/>
        </row>
        <row r="13">
          <cell r="A13">
            <v>3</v>
          </cell>
          <cell r="B13"/>
          <cell r="C13"/>
          <cell r="D13"/>
        </row>
        <row r="14">
          <cell r="A14">
            <v>4</v>
          </cell>
          <cell r="B14"/>
          <cell r="C14"/>
          <cell r="D14"/>
        </row>
        <row r="15">
          <cell r="A15">
            <v>5</v>
          </cell>
          <cell r="B15"/>
          <cell r="C15"/>
          <cell r="D15"/>
        </row>
        <row r="16">
          <cell r="A16">
            <v>6</v>
          </cell>
          <cell r="B16"/>
          <cell r="C16"/>
          <cell r="D16"/>
        </row>
        <row r="17">
          <cell r="A17">
            <v>7</v>
          </cell>
          <cell r="B17"/>
          <cell r="C17"/>
          <cell r="D17"/>
        </row>
        <row r="18">
          <cell r="A18">
            <v>8</v>
          </cell>
          <cell r="B18"/>
          <cell r="C18"/>
          <cell r="D18"/>
        </row>
        <row r="19">
          <cell r="A19">
            <v>9</v>
          </cell>
          <cell r="B19"/>
          <cell r="C19"/>
          <cell r="D19"/>
        </row>
        <row r="20">
          <cell r="A20">
            <v>10</v>
          </cell>
          <cell r="B20"/>
          <cell r="C20"/>
          <cell r="D20"/>
        </row>
        <row r="21">
          <cell r="A21">
            <v>11</v>
          </cell>
          <cell r="B21"/>
          <cell r="C21"/>
          <cell r="D21"/>
        </row>
        <row r="22">
          <cell r="A22">
            <v>12</v>
          </cell>
          <cell r="B22"/>
          <cell r="C22"/>
          <cell r="D22"/>
        </row>
        <row r="23">
          <cell r="A23">
            <v>13</v>
          </cell>
          <cell r="B23"/>
          <cell r="C23"/>
          <cell r="D23"/>
        </row>
        <row r="24">
          <cell r="A24">
            <v>14</v>
          </cell>
          <cell r="B24"/>
          <cell r="C24"/>
          <cell r="D24"/>
        </row>
        <row r="25">
          <cell r="A25">
            <v>15</v>
          </cell>
          <cell r="B25"/>
          <cell r="C25"/>
          <cell r="D25"/>
        </row>
        <row r="26">
          <cell r="A26">
            <v>16</v>
          </cell>
          <cell r="B26"/>
          <cell r="C26"/>
          <cell r="D26"/>
        </row>
        <row r="27">
          <cell r="A27">
            <v>17</v>
          </cell>
          <cell r="B27"/>
          <cell r="C27"/>
          <cell r="D27"/>
        </row>
        <row r="28">
          <cell r="A28">
            <v>18</v>
          </cell>
          <cell r="B28"/>
          <cell r="C28"/>
          <cell r="D28"/>
        </row>
        <row r="29">
          <cell r="A29">
            <v>19</v>
          </cell>
          <cell r="B29"/>
          <cell r="C29"/>
          <cell r="D29"/>
        </row>
        <row r="30">
          <cell r="A30">
            <v>20</v>
          </cell>
          <cell r="B30"/>
          <cell r="C30"/>
          <cell r="D30"/>
        </row>
        <row r="31">
          <cell r="A31">
            <v>21</v>
          </cell>
          <cell r="B31"/>
          <cell r="C31"/>
          <cell r="D31"/>
        </row>
        <row r="32">
          <cell r="A32">
            <v>22</v>
          </cell>
          <cell r="B32"/>
          <cell r="C32"/>
          <cell r="D32"/>
        </row>
        <row r="33">
          <cell r="A33">
            <v>23</v>
          </cell>
          <cell r="B33"/>
          <cell r="C33"/>
          <cell r="D33"/>
        </row>
        <row r="34">
          <cell r="A34">
            <v>24</v>
          </cell>
          <cell r="B34"/>
          <cell r="C34"/>
          <cell r="D34"/>
        </row>
        <row r="35">
          <cell r="A35">
            <v>25</v>
          </cell>
          <cell r="B35"/>
          <cell r="C35"/>
          <cell r="D35"/>
        </row>
        <row r="36">
          <cell r="A36">
            <v>26</v>
          </cell>
          <cell r="B36"/>
          <cell r="C36"/>
          <cell r="D36"/>
        </row>
        <row r="37">
          <cell r="A37">
            <v>27</v>
          </cell>
          <cell r="B37"/>
          <cell r="C37"/>
          <cell r="D37"/>
        </row>
        <row r="38">
          <cell r="A38">
            <v>28</v>
          </cell>
          <cell r="B38"/>
          <cell r="C38"/>
          <cell r="D38"/>
        </row>
        <row r="39">
          <cell r="A39">
            <v>29</v>
          </cell>
          <cell r="B39"/>
          <cell r="C39"/>
          <cell r="D39"/>
        </row>
        <row r="40">
          <cell r="A40">
            <v>30</v>
          </cell>
          <cell r="B40"/>
          <cell r="C40"/>
          <cell r="D40"/>
        </row>
        <row r="41">
          <cell r="A41">
            <v>31</v>
          </cell>
          <cell r="B41"/>
          <cell r="C41"/>
          <cell r="D41"/>
        </row>
        <row r="42">
          <cell r="A42">
            <v>32</v>
          </cell>
          <cell r="B42"/>
          <cell r="C42"/>
          <cell r="D42"/>
        </row>
        <row r="43">
          <cell r="A43">
            <v>33</v>
          </cell>
          <cell r="B43"/>
          <cell r="C43"/>
          <cell r="D43"/>
        </row>
        <row r="44">
          <cell r="A44">
            <v>34</v>
          </cell>
          <cell r="B44"/>
          <cell r="C44"/>
          <cell r="D44"/>
        </row>
        <row r="45">
          <cell r="A45">
            <v>35</v>
          </cell>
          <cell r="B45"/>
          <cell r="C45"/>
          <cell r="D45"/>
        </row>
        <row r="46">
          <cell r="A46">
            <v>36</v>
          </cell>
          <cell r="B46"/>
          <cell r="C46"/>
          <cell r="D46"/>
        </row>
        <row r="47">
          <cell r="A47">
            <v>37</v>
          </cell>
          <cell r="B47"/>
          <cell r="C47"/>
          <cell r="D47"/>
        </row>
        <row r="48">
          <cell r="A48">
            <v>38</v>
          </cell>
          <cell r="B48"/>
          <cell r="C48"/>
          <cell r="D48"/>
        </row>
        <row r="49">
          <cell r="A49">
            <v>39</v>
          </cell>
          <cell r="B49"/>
          <cell r="C49"/>
          <cell r="D49"/>
        </row>
        <row r="50">
          <cell r="A50">
            <v>40</v>
          </cell>
          <cell r="B50"/>
          <cell r="C50"/>
          <cell r="D50"/>
        </row>
        <row r="51">
          <cell r="A51">
            <v>41</v>
          </cell>
          <cell r="B51"/>
          <cell r="C51"/>
          <cell r="D51"/>
        </row>
        <row r="52">
          <cell r="A52">
            <v>42</v>
          </cell>
          <cell r="B52"/>
          <cell r="C52"/>
          <cell r="D52"/>
        </row>
        <row r="53">
          <cell r="A53">
            <v>43</v>
          </cell>
          <cell r="B53"/>
          <cell r="C53"/>
          <cell r="D53"/>
        </row>
        <row r="54">
          <cell r="A54">
            <v>44</v>
          </cell>
          <cell r="B54"/>
          <cell r="C54"/>
          <cell r="D54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8">
          <cell r="A8" t="str">
            <v>CODIGO</v>
          </cell>
          <cell r="B8" t="str">
            <v>NOMBRE</v>
          </cell>
          <cell r="C8" t="str">
            <v>PRECIO DE</v>
          </cell>
          <cell r="D8" t="str">
            <v>COSTO</v>
          </cell>
          <cell r="E8" t="str">
            <v>COSTO</v>
          </cell>
          <cell r="F8" t="str">
            <v>MARGEN</v>
          </cell>
          <cell r="G8" t="str">
            <v>MARGEN EN</v>
          </cell>
          <cell r="H8" t="str">
            <v>COSTO</v>
          </cell>
          <cell r="I8" t="str">
            <v>COSTO</v>
          </cell>
          <cell r="J8" t="str">
            <v>COSTO</v>
          </cell>
          <cell r="K8" t="str">
            <v>UTILIDAD</v>
          </cell>
          <cell r="L8" t="str">
            <v>UTILIDAD</v>
          </cell>
          <cell r="M8" t="str">
            <v>UNIDADES</v>
          </cell>
        </row>
        <row r="9">
          <cell r="A9"/>
          <cell r="B9"/>
          <cell r="C9" t="str">
            <v>VENTA</v>
          </cell>
          <cell r="D9" t="str">
            <v>VARIABLE</v>
          </cell>
          <cell r="E9" t="str">
            <v>VAR %</v>
          </cell>
          <cell r="F9" t="str">
            <v>CONTRIBUCION</v>
          </cell>
          <cell r="G9" t="str">
            <v>PORCENTAJE</v>
          </cell>
          <cell r="H9" t="str">
            <v>FIJO</v>
          </cell>
          <cell r="I9" t="str">
            <v>FIJO EN %</v>
          </cell>
          <cell r="J9" t="str">
            <v>TOTAL</v>
          </cell>
          <cell r="K9"/>
          <cell r="L9" t="str">
            <v>EN %</v>
          </cell>
          <cell r="M9" t="str">
            <v>PROMEDIO MES</v>
          </cell>
        </row>
        <row r="10">
          <cell r="A10">
            <v>1</v>
          </cell>
          <cell r="B10">
            <v>0</v>
          </cell>
          <cell r="C10">
            <v>0</v>
          </cell>
          <cell r="D10">
            <v>0</v>
          </cell>
          <cell r="E10" t="e">
            <v>#DIV/0!</v>
          </cell>
          <cell r="F10">
            <v>0</v>
          </cell>
          <cell r="G10" t="e">
            <v>#DIV/0!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>
            <v>1</v>
          </cell>
        </row>
        <row r="11">
          <cell r="A11">
            <v>2</v>
          </cell>
          <cell r="B11">
            <v>0</v>
          </cell>
          <cell r="C11">
            <v>0</v>
          </cell>
          <cell r="D11">
            <v>0</v>
          </cell>
          <cell r="E11" t="e">
            <v>#DIV/0!</v>
          </cell>
          <cell r="F11">
            <v>0</v>
          </cell>
          <cell r="G11" t="e">
            <v>#DIV/0!</v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>
            <v>0</v>
          </cell>
        </row>
        <row r="12">
          <cell r="A12">
            <v>3</v>
          </cell>
          <cell r="B12">
            <v>0</v>
          </cell>
          <cell r="C12" t="str">
            <v/>
          </cell>
          <cell r="D12">
            <v>0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1</v>
          </cell>
        </row>
        <row r="13">
          <cell r="A13">
            <v>4</v>
          </cell>
          <cell r="B13">
            <v>0</v>
          </cell>
          <cell r="C13">
            <v>0</v>
          </cell>
          <cell r="D13">
            <v>0</v>
          </cell>
          <cell r="E13" t="e">
            <v>#DIV/0!</v>
          </cell>
          <cell r="F13">
            <v>0</v>
          </cell>
          <cell r="G13" t="e">
            <v>#DIV/0!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>
            <v>2</v>
          </cell>
        </row>
        <row r="14">
          <cell r="A14">
            <v>5</v>
          </cell>
          <cell r="B14">
            <v>0</v>
          </cell>
          <cell r="C14" t="str">
            <v/>
          </cell>
          <cell r="D14">
            <v>0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/>
        </row>
        <row r="15">
          <cell r="A15">
            <v>6</v>
          </cell>
          <cell r="B15">
            <v>0</v>
          </cell>
          <cell r="C15">
            <v>0</v>
          </cell>
          <cell r="D15">
            <v>0</v>
          </cell>
          <cell r="E15" t="e">
            <v>#DIV/0!</v>
          </cell>
          <cell r="F15">
            <v>0</v>
          </cell>
          <cell r="G15" t="e">
            <v>#DIV/0!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2</v>
          </cell>
        </row>
        <row r="16">
          <cell r="A16"/>
          <cell r="B16" t="str">
            <v>Proyecto 1.1</v>
          </cell>
          <cell r="C16" t="str">
            <v/>
          </cell>
          <cell r="D16">
            <v>0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/>
        </row>
        <row r="17">
          <cell r="A17">
            <v>8</v>
          </cell>
          <cell r="B17">
            <v>0</v>
          </cell>
          <cell r="C17">
            <v>0</v>
          </cell>
          <cell r="D17">
            <v>0</v>
          </cell>
          <cell r="E17" t="e">
            <v>#DIV/0!</v>
          </cell>
          <cell r="F17">
            <v>0</v>
          </cell>
          <cell r="G17" t="e">
            <v>#DIV/0!</v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1</v>
          </cell>
        </row>
        <row r="18">
          <cell r="A18"/>
          <cell r="B18" t="str">
            <v>Proyecto 2.1</v>
          </cell>
          <cell r="C18" t="str">
            <v/>
          </cell>
          <cell r="D18">
            <v>0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/>
        </row>
        <row r="19">
          <cell r="A19">
            <v>10</v>
          </cell>
          <cell r="B19">
            <v>0</v>
          </cell>
          <cell r="C19">
            <v>0</v>
          </cell>
          <cell r="D19">
            <v>0</v>
          </cell>
          <cell r="E19" t="e">
            <v>#DIV/0!</v>
          </cell>
          <cell r="F19">
            <v>0</v>
          </cell>
          <cell r="G19" t="e">
            <v>#DIV/0!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>
            <v>1</v>
          </cell>
        </row>
        <row r="20">
          <cell r="A20">
            <v>11</v>
          </cell>
          <cell r="B20" t="str">
            <v>Proyecto 3.1</v>
          </cell>
          <cell r="C20" t="str">
            <v/>
          </cell>
          <cell r="D20">
            <v>0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/>
        </row>
        <row r="21">
          <cell r="A21">
            <v>12</v>
          </cell>
          <cell r="B21">
            <v>0</v>
          </cell>
          <cell r="C21">
            <v>0</v>
          </cell>
          <cell r="D21">
            <v>0</v>
          </cell>
          <cell r="E21" t="e">
            <v>#DIV/0!</v>
          </cell>
          <cell r="F21">
            <v>0</v>
          </cell>
          <cell r="G21" t="e">
            <v>#DIV/0!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>
            <v>2</v>
          </cell>
        </row>
        <row r="22">
          <cell r="A22">
            <v>13</v>
          </cell>
          <cell r="B22">
            <v>0</v>
          </cell>
          <cell r="C22">
            <v>0</v>
          </cell>
          <cell r="D22">
            <v>0</v>
          </cell>
          <cell r="E22" t="e">
            <v>#DIV/0!</v>
          </cell>
          <cell r="F22">
            <v>0</v>
          </cell>
          <cell r="G22" t="e">
            <v>#DIV/0!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>
            <v>2</v>
          </cell>
        </row>
        <row r="23">
          <cell r="A23">
            <v>14</v>
          </cell>
          <cell r="B23">
            <v>0</v>
          </cell>
          <cell r="C23">
            <v>0</v>
          </cell>
          <cell r="D23">
            <v>0</v>
          </cell>
          <cell r="E23" t="e">
            <v>#DIV/0!</v>
          </cell>
          <cell r="F23">
            <v>0</v>
          </cell>
          <cell r="G23" t="e">
            <v>#DIV/0!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>
            <v>2</v>
          </cell>
        </row>
        <row r="24">
          <cell r="A24">
            <v>15</v>
          </cell>
          <cell r="B24">
            <v>0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G24" t="e">
            <v>#DIV/0!</v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>
            <v>2</v>
          </cell>
        </row>
        <row r="25">
          <cell r="A25">
            <v>16</v>
          </cell>
          <cell r="B25">
            <v>0</v>
          </cell>
          <cell r="C25">
            <v>0</v>
          </cell>
          <cell r="D25">
            <v>0</v>
          </cell>
          <cell r="E25" t="e">
            <v>#DIV/0!</v>
          </cell>
          <cell r="F25">
            <v>0</v>
          </cell>
          <cell r="G25" t="e">
            <v>#DIV/0!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>
            <v>1</v>
          </cell>
        </row>
        <row r="26">
          <cell r="A26">
            <v>17</v>
          </cell>
          <cell r="B26">
            <v>0</v>
          </cell>
          <cell r="C26">
            <v>0</v>
          </cell>
          <cell r="D26">
            <v>0</v>
          </cell>
          <cell r="E26" t="e">
            <v>#DIV/0!</v>
          </cell>
          <cell r="F26">
            <v>0</v>
          </cell>
          <cell r="G26" t="e">
            <v>#DIV/0!</v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>
            <v>1</v>
          </cell>
        </row>
        <row r="27">
          <cell r="A27">
            <v>18</v>
          </cell>
          <cell r="B27">
            <v>0</v>
          </cell>
          <cell r="C27">
            <v>0</v>
          </cell>
          <cell r="D27">
            <v>0</v>
          </cell>
          <cell r="E27" t="e">
            <v>#DIV/0!</v>
          </cell>
          <cell r="F27">
            <v>0</v>
          </cell>
          <cell r="G27" t="e">
            <v>#DIV/0!</v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>
            <v>2</v>
          </cell>
        </row>
        <row r="28">
          <cell r="A28">
            <v>19</v>
          </cell>
          <cell r="B28">
            <v>0</v>
          </cell>
          <cell r="C28">
            <v>0</v>
          </cell>
          <cell r="D28">
            <v>0</v>
          </cell>
          <cell r="E28" t="e">
            <v>#DIV/0!</v>
          </cell>
          <cell r="F28">
            <v>0</v>
          </cell>
          <cell r="G28" t="e">
            <v>#DIV/0!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>
            <v>2</v>
          </cell>
        </row>
        <row r="29">
          <cell r="A29">
            <v>20</v>
          </cell>
          <cell r="B29">
            <v>0</v>
          </cell>
          <cell r="C29">
            <v>0</v>
          </cell>
          <cell r="D29">
            <v>0</v>
          </cell>
          <cell r="E29" t="e">
            <v>#DIV/0!</v>
          </cell>
          <cell r="F29">
            <v>0</v>
          </cell>
          <cell r="G29" t="e">
            <v>#DIV/0!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>
            <v>2</v>
          </cell>
        </row>
        <row r="30">
          <cell r="A30">
            <v>21</v>
          </cell>
          <cell r="B30">
            <v>0</v>
          </cell>
          <cell r="C30">
            <v>0</v>
          </cell>
          <cell r="D30">
            <v>0</v>
          </cell>
          <cell r="E30" t="e">
            <v>#DIV/0!</v>
          </cell>
          <cell r="F30">
            <v>0</v>
          </cell>
          <cell r="G30" t="e">
            <v>#DIV/0!</v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>
            <v>2</v>
          </cell>
        </row>
        <row r="31">
          <cell r="A31">
            <v>22</v>
          </cell>
          <cell r="B31">
            <v>0</v>
          </cell>
          <cell r="C31">
            <v>0</v>
          </cell>
          <cell r="D31">
            <v>0</v>
          </cell>
          <cell r="E31" t="str">
            <v/>
          </cell>
          <cell r="F31" t="str">
            <v xml:space="preserve"> </v>
          </cell>
          <cell r="G31" t="str">
            <v xml:space="preserve"> 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>
            <v>1</v>
          </cell>
        </row>
        <row r="32">
          <cell r="A32">
            <v>23</v>
          </cell>
          <cell r="B32">
            <v>0</v>
          </cell>
          <cell r="C32">
            <v>0</v>
          </cell>
          <cell r="D32">
            <v>0</v>
          </cell>
          <cell r="E32" t="str">
            <v/>
          </cell>
          <cell r="F32" t="str">
            <v xml:space="preserve"> </v>
          </cell>
          <cell r="G32" t="str">
            <v xml:space="preserve"> </v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>
            <v>1</v>
          </cell>
        </row>
        <row r="33">
          <cell r="A33">
            <v>24</v>
          </cell>
          <cell r="B33">
            <v>0</v>
          </cell>
          <cell r="C33">
            <v>0</v>
          </cell>
          <cell r="D33" t="str">
            <v/>
          </cell>
          <cell r="E33" t="str">
            <v/>
          </cell>
          <cell r="F33" t="str">
            <v xml:space="preserve"> </v>
          </cell>
          <cell r="G33" t="str">
            <v xml:space="preserve"> </v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/>
        </row>
        <row r="34">
          <cell r="A34">
            <v>25</v>
          </cell>
          <cell r="B34">
            <v>0</v>
          </cell>
          <cell r="C34">
            <v>0</v>
          </cell>
          <cell r="D34" t="str">
            <v/>
          </cell>
          <cell r="E34" t="str">
            <v/>
          </cell>
          <cell r="F34" t="str">
            <v xml:space="preserve"> </v>
          </cell>
          <cell r="G34" t="str">
            <v xml:space="preserve"> 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/>
        </row>
        <row r="35">
          <cell r="A35">
            <v>26</v>
          </cell>
          <cell r="B35">
            <v>0</v>
          </cell>
          <cell r="C35">
            <v>0</v>
          </cell>
          <cell r="D35" t="str">
            <v/>
          </cell>
          <cell r="E35" t="str">
            <v/>
          </cell>
          <cell r="F35" t="str">
            <v xml:space="preserve"> </v>
          </cell>
          <cell r="G35" t="str">
            <v xml:space="preserve"> </v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/>
        </row>
        <row r="36">
          <cell r="A36">
            <v>27</v>
          </cell>
          <cell r="B36">
            <v>0</v>
          </cell>
          <cell r="C36">
            <v>0</v>
          </cell>
          <cell r="D36" t="str">
            <v/>
          </cell>
          <cell r="E36" t="str">
            <v/>
          </cell>
          <cell r="F36" t="str">
            <v xml:space="preserve"> </v>
          </cell>
          <cell r="G36" t="str">
            <v xml:space="preserve"> 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/>
        </row>
        <row r="37">
          <cell r="A37">
            <v>28</v>
          </cell>
          <cell r="B37">
            <v>0</v>
          </cell>
          <cell r="C37">
            <v>0</v>
          </cell>
          <cell r="D37" t="str">
            <v/>
          </cell>
          <cell r="E37" t="str">
            <v/>
          </cell>
          <cell r="F37" t="str">
            <v xml:space="preserve"> </v>
          </cell>
          <cell r="G37" t="str">
            <v xml:space="preserve"> </v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/>
        </row>
        <row r="38">
          <cell r="A38">
            <v>29</v>
          </cell>
          <cell r="B38">
            <v>0</v>
          </cell>
          <cell r="C38">
            <v>0</v>
          </cell>
          <cell r="D38" t="str">
            <v/>
          </cell>
          <cell r="E38" t="str">
            <v/>
          </cell>
          <cell r="F38" t="str">
            <v xml:space="preserve"> </v>
          </cell>
          <cell r="G38" t="str">
            <v xml:space="preserve"> 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/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79E77-1DC8-4587-A3AE-2E0A45F72410}">
  <sheetPr>
    <tabColor theme="0" tint="-0.499984740745262"/>
  </sheetPr>
  <dimension ref="A2:M510"/>
  <sheetViews>
    <sheetView showGridLines="0" topLeftCell="A2" zoomScale="190" zoomScaleNormal="190" workbookViewId="0">
      <selection activeCell="B11" sqref="B11"/>
    </sheetView>
  </sheetViews>
  <sheetFormatPr defaultColWidth="9.28515625" defaultRowHeight="15" x14ac:dyDescent="0.25"/>
  <cols>
    <col min="1" max="1" width="11.140625" style="1" customWidth="1"/>
    <col min="2" max="2" width="56.28515625" style="1" customWidth="1"/>
    <col min="3" max="3" width="15.7109375" style="2" bestFit="1" customWidth="1"/>
    <col min="4" max="4" width="16.7109375" style="4" customWidth="1"/>
    <col min="5" max="5" width="9.28515625" style="1"/>
    <col min="6" max="6" width="13.85546875" style="1" bestFit="1" customWidth="1"/>
    <col min="7" max="7" width="13.42578125" style="1" bestFit="1" customWidth="1"/>
    <col min="8" max="8" width="12.28515625" style="1" bestFit="1" customWidth="1"/>
    <col min="9" max="9" width="10.7109375" style="1" bestFit="1" customWidth="1"/>
    <col min="10" max="11" width="11.28515625" style="1" bestFit="1" customWidth="1"/>
    <col min="12" max="12" width="9.28515625" style="1"/>
    <col min="13" max="13" width="12.28515625" style="1" bestFit="1" customWidth="1"/>
    <col min="14" max="16384" width="9.28515625" style="1"/>
  </cols>
  <sheetData>
    <row r="2" spans="1:8" x14ac:dyDescent="0.25">
      <c r="C2" s="70"/>
      <c r="D2" s="70"/>
    </row>
    <row r="4" spans="1:8" x14ac:dyDescent="0.25">
      <c r="D4" s="3"/>
    </row>
    <row r="6" spans="1:8" ht="18.600000000000001" customHeight="1" x14ac:dyDescent="0.25"/>
    <row r="7" spans="1:8" ht="15.75" x14ac:dyDescent="0.25">
      <c r="A7" s="71" t="s">
        <v>0</v>
      </c>
      <c r="B7" s="71"/>
      <c r="C7" s="71"/>
      <c r="D7" s="71"/>
    </row>
    <row r="10" spans="1:8" s="7" customFormat="1" ht="30" x14ac:dyDescent="0.25">
      <c r="A10" s="5" t="s">
        <v>1</v>
      </c>
      <c r="B10" s="5" t="s">
        <v>30</v>
      </c>
      <c r="C10" s="5" t="s">
        <v>2</v>
      </c>
      <c r="D10" s="6" t="s">
        <v>3</v>
      </c>
    </row>
    <row r="11" spans="1:8" x14ac:dyDescent="0.25">
      <c r="A11" s="8">
        <v>1</v>
      </c>
      <c r="B11" s="3"/>
      <c r="C11" s="3"/>
      <c r="D11" s="3"/>
      <c r="F11" s="9"/>
    </row>
    <row r="12" spans="1:8" x14ac:dyDescent="0.25">
      <c r="A12" s="8">
        <v>2</v>
      </c>
      <c r="B12" s="3"/>
      <c r="C12" s="3"/>
      <c r="D12" s="3"/>
      <c r="F12" s="9"/>
    </row>
    <row r="13" spans="1:8" x14ac:dyDescent="0.25">
      <c r="A13" s="8">
        <v>3</v>
      </c>
      <c r="B13" s="3"/>
      <c r="C13" s="3"/>
      <c r="D13" s="3"/>
    </row>
    <row r="14" spans="1:8" x14ac:dyDescent="0.25">
      <c r="A14" s="8">
        <v>4</v>
      </c>
      <c r="B14" s="3"/>
      <c r="C14" s="3"/>
      <c r="D14" s="3"/>
    </row>
    <row r="15" spans="1:8" x14ac:dyDescent="0.25">
      <c r="A15" s="8">
        <v>5</v>
      </c>
      <c r="B15" s="3"/>
      <c r="C15" s="3"/>
      <c r="D15" s="3"/>
    </row>
    <row r="16" spans="1:8" x14ac:dyDescent="0.25">
      <c r="A16" s="8">
        <v>6</v>
      </c>
      <c r="B16" s="3"/>
      <c r="C16" s="3"/>
      <c r="D16" s="3"/>
      <c r="H16" s="9"/>
    </row>
    <row r="17" spans="1:6" x14ac:dyDescent="0.25">
      <c r="A17" s="8">
        <v>7</v>
      </c>
      <c r="B17" s="3"/>
      <c r="C17" s="3"/>
      <c r="D17" s="3"/>
    </row>
    <row r="18" spans="1:6" x14ac:dyDescent="0.25">
      <c r="A18" s="8">
        <v>8</v>
      </c>
      <c r="B18" s="3"/>
      <c r="C18" s="3"/>
      <c r="D18" s="3"/>
    </row>
    <row r="19" spans="1:6" x14ac:dyDescent="0.25">
      <c r="A19" s="8">
        <v>9</v>
      </c>
      <c r="B19" s="3"/>
      <c r="C19" s="3"/>
      <c r="D19" s="3"/>
    </row>
    <row r="20" spans="1:6" x14ac:dyDescent="0.25">
      <c r="A20" s="8">
        <v>10</v>
      </c>
      <c r="B20" s="3"/>
      <c r="C20" s="3"/>
      <c r="D20" s="3"/>
    </row>
    <row r="21" spans="1:6" x14ac:dyDescent="0.25">
      <c r="A21" s="8">
        <v>11</v>
      </c>
      <c r="B21" s="3"/>
      <c r="C21" s="3"/>
      <c r="D21" s="3"/>
    </row>
    <row r="22" spans="1:6" x14ac:dyDescent="0.25">
      <c r="A22" s="8">
        <v>12</v>
      </c>
      <c r="B22" s="3"/>
      <c r="C22" s="3"/>
      <c r="D22" s="3"/>
      <c r="F22" s="10"/>
    </row>
    <row r="23" spans="1:6" x14ac:dyDescent="0.25">
      <c r="A23" s="8">
        <v>13</v>
      </c>
      <c r="B23" s="3"/>
      <c r="C23" s="3"/>
      <c r="D23" s="3"/>
    </row>
    <row r="24" spans="1:6" x14ac:dyDescent="0.25">
      <c r="A24" s="8">
        <v>14</v>
      </c>
      <c r="B24" s="3"/>
      <c r="C24" s="3"/>
      <c r="D24" s="3"/>
      <c r="F24" s="10"/>
    </row>
    <row r="25" spans="1:6" x14ac:dyDescent="0.25">
      <c r="A25" s="8">
        <v>15</v>
      </c>
      <c r="B25" s="3"/>
      <c r="C25" s="3"/>
      <c r="D25" s="3"/>
    </row>
    <row r="26" spans="1:6" x14ac:dyDescent="0.25">
      <c r="A26" s="8">
        <v>16</v>
      </c>
      <c r="B26" s="3"/>
      <c r="C26" s="3"/>
      <c r="D26" s="3"/>
      <c r="F26" s="9"/>
    </row>
    <row r="27" spans="1:6" x14ac:dyDescent="0.25">
      <c r="A27" s="8">
        <v>17</v>
      </c>
      <c r="B27" s="3"/>
      <c r="C27" s="3"/>
      <c r="D27" s="3"/>
      <c r="F27" s="10"/>
    </row>
    <row r="28" spans="1:6" x14ac:dyDescent="0.25">
      <c r="A28" s="8">
        <v>18</v>
      </c>
      <c r="B28" s="3"/>
      <c r="C28" s="3"/>
      <c r="D28" s="3"/>
    </row>
    <row r="29" spans="1:6" x14ac:dyDescent="0.25">
      <c r="A29" s="8">
        <v>19</v>
      </c>
      <c r="B29" s="3"/>
      <c r="C29" s="3"/>
      <c r="D29" s="3"/>
    </row>
    <row r="30" spans="1:6" x14ac:dyDescent="0.25">
      <c r="A30" s="8">
        <v>20</v>
      </c>
      <c r="B30" s="3"/>
      <c r="C30" s="3"/>
      <c r="D30" s="3"/>
    </row>
    <row r="31" spans="1:6" x14ac:dyDescent="0.25">
      <c r="A31" s="8">
        <v>21</v>
      </c>
      <c r="B31" s="3"/>
      <c r="C31" s="3"/>
      <c r="D31" s="3"/>
    </row>
    <row r="32" spans="1:6" x14ac:dyDescent="0.25">
      <c r="A32" s="8">
        <v>22</v>
      </c>
      <c r="B32" s="3"/>
      <c r="C32" s="3"/>
      <c r="D32" s="3"/>
    </row>
    <row r="33" spans="1:4" x14ac:dyDescent="0.25">
      <c r="A33" s="8">
        <v>23</v>
      </c>
      <c r="B33" s="3"/>
      <c r="C33" s="3"/>
      <c r="D33" s="3"/>
    </row>
    <row r="34" spans="1:4" x14ac:dyDescent="0.25">
      <c r="A34" s="8">
        <v>24</v>
      </c>
      <c r="B34" s="3"/>
      <c r="C34" s="3"/>
      <c r="D34" s="3"/>
    </row>
    <row r="35" spans="1:4" x14ac:dyDescent="0.25">
      <c r="A35" s="8">
        <v>25</v>
      </c>
      <c r="B35" s="3"/>
      <c r="C35" s="3"/>
      <c r="D35" s="3"/>
    </row>
    <row r="36" spans="1:4" x14ac:dyDescent="0.25">
      <c r="A36" s="8">
        <v>26</v>
      </c>
      <c r="B36" s="3"/>
      <c r="C36" s="3"/>
      <c r="D36" s="3"/>
    </row>
    <row r="37" spans="1:4" x14ac:dyDescent="0.25">
      <c r="A37" s="8">
        <v>27</v>
      </c>
      <c r="B37" s="3"/>
      <c r="C37" s="3"/>
      <c r="D37" s="3"/>
    </row>
    <row r="38" spans="1:4" x14ac:dyDescent="0.25">
      <c r="A38" s="8">
        <v>28</v>
      </c>
      <c r="B38" s="3"/>
      <c r="C38" s="3"/>
      <c r="D38" s="3"/>
    </row>
    <row r="39" spans="1:4" x14ac:dyDescent="0.25">
      <c r="A39" s="8">
        <v>29</v>
      </c>
      <c r="B39" s="3"/>
      <c r="C39" s="3"/>
      <c r="D39" s="3"/>
    </row>
    <row r="40" spans="1:4" x14ac:dyDescent="0.25">
      <c r="A40" s="8">
        <v>30</v>
      </c>
      <c r="B40" s="3"/>
      <c r="C40" s="3"/>
      <c r="D40" s="3"/>
    </row>
    <row r="41" spans="1:4" x14ac:dyDescent="0.25">
      <c r="A41" s="8">
        <v>31</v>
      </c>
      <c r="B41" s="3"/>
      <c r="C41" s="3"/>
      <c r="D41" s="3"/>
    </row>
    <row r="42" spans="1:4" x14ac:dyDescent="0.25">
      <c r="A42" s="8">
        <v>32</v>
      </c>
      <c r="B42" s="3"/>
      <c r="C42" s="3"/>
      <c r="D42" s="3"/>
    </row>
    <row r="43" spans="1:4" x14ac:dyDescent="0.25">
      <c r="A43" s="8">
        <v>33</v>
      </c>
      <c r="B43" s="3"/>
      <c r="C43" s="3"/>
      <c r="D43" s="3"/>
    </row>
    <row r="44" spans="1:4" x14ac:dyDescent="0.25">
      <c r="A44" s="8">
        <v>34</v>
      </c>
      <c r="B44" s="3"/>
      <c r="C44" s="3"/>
      <c r="D44" s="3"/>
    </row>
    <row r="45" spans="1:4" x14ac:dyDescent="0.25">
      <c r="A45" s="8">
        <v>35</v>
      </c>
      <c r="B45" s="3"/>
      <c r="C45" s="3"/>
      <c r="D45" s="3"/>
    </row>
    <row r="46" spans="1:4" x14ac:dyDescent="0.25">
      <c r="A46" s="8">
        <v>36</v>
      </c>
      <c r="B46" s="3"/>
      <c r="C46" s="3"/>
      <c r="D46" s="3"/>
    </row>
    <row r="47" spans="1:4" x14ac:dyDescent="0.25">
      <c r="A47" s="8">
        <v>37</v>
      </c>
      <c r="B47" s="3"/>
      <c r="C47" s="3"/>
      <c r="D47" s="3"/>
    </row>
    <row r="48" spans="1:4" x14ac:dyDescent="0.25">
      <c r="A48" s="8">
        <v>38</v>
      </c>
      <c r="B48" s="3"/>
      <c r="C48" s="3"/>
      <c r="D48" s="3"/>
    </row>
    <row r="49" spans="1:10" x14ac:dyDescent="0.25">
      <c r="A49" s="8">
        <v>39</v>
      </c>
      <c r="B49" s="3"/>
      <c r="C49" s="3"/>
      <c r="D49" s="3"/>
    </row>
    <row r="50" spans="1:10" x14ac:dyDescent="0.25">
      <c r="A50" s="8">
        <v>40</v>
      </c>
      <c r="B50" s="3"/>
      <c r="C50" s="3"/>
      <c r="D50" s="3"/>
    </row>
    <row r="51" spans="1:10" x14ac:dyDescent="0.25">
      <c r="A51" s="8">
        <v>41</v>
      </c>
      <c r="B51" s="3"/>
      <c r="C51" s="3"/>
      <c r="D51" s="3"/>
    </row>
    <row r="52" spans="1:10" x14ac:dyDescent="0.25">
      <c r="A52" s="8">
        <v>42</v>
      </c>
      <c r="B52" s="3"/>
      <c r="C52" s="3"/>
      <c r="D52" s="3"/>
    </row>
    <row r="53" spans="1:10" x14ac:dyDescent="0.25">
      <c r="A53" s="8">
        <v>43</v>
      </c>
      <c r="B53" s="3"/>
      <c r="C53" s="3"/>
      <c r="D53" s="3"/>
    </row>
    <row r="54" spans="1:10" x14ac:dyDescent="0.25">
      <c r="A54" s="8">
        <v>44</v>
      </c>
      <c r="B54" s="3"/>
      <c r="C54" s="3"/>
      <c r="D54" s="3"/>
    </row>
    <row r="55" spans="1:10" x14ac:dyDescent="0.25">
      <c r="A55" s="8">
        <v>45</v>
      </c>
      <c r="B55" s="3"/>
      <c r="C55" s="3"/>
      <c r="D55" s="3"/>
    </row>
    <row r="56" spans="1:10" x14ac:dyDescent="0.25">
      <c r="A56" s="8">
        <v>46</v>
      </c>
      <c r="B56" s="3"/>
      <c r="C56" s="3"/>
      <c r="D56" s="3"/>
    </row>
    <row r="57" spans="1:10" x14ac:dyDescent="0.25">
      <c r="A57" s="8">
        <v>47</v>
      </c>
      <c r="B57" s="3"/>
      <c r="C57" s="3"/>
      <c r="D57" s="3"/>
      <c r="E57" s="11"/>
    </row>
    <row r="58" spans="1:10" x14ac:dyDescent="0.25">
      <c r="A58" s="8">
        <v>48</v>
      </c>
      <c r="B58" s="3"/>
      <c r="C58" s="3"/>
      <c r="D58" s="3"/>
    </row>
    <row r="59" spans="1:10" x14ac:dyDescent="0.25">
      <c r="A59" s="8">
        <v>49</v>
      </c>
      <c r="B59" s="3"/>
      <c r="C59" s="3"/>
      <c r="D59" s="3"/>
      <c r="G59" s="12"/>
      <c r="J59" s="12"/>
    </row>
    <row r="60" spans="1:10" x14ac:dyDescent="0.25">
      <c r="A60" s="8">
        <v>50</v>
      </c>
      <c r="B60" s="3"/>
      <c r="C60" s="3"/>
      <c r="D60" s="3"/>
    </row>
    <row r="61" spans="1:10" x14ac:dyDescent="0.25">
      <c r="A61" s="8">
        <v>51</v>
      </c>
      <c r="B61" s="3"/>
      <c r="C61" s="3"/>
      <c r="D61" s="3"/>
    </row>
    <row r="62" spans="1:10" x14ac:dyDescent="0.25">
      <c r="A62" s="8">
        <v>52</v>
      </c>
      <c r="B62" s="3"/>
      <c r="C62" s="3"/>
      <c r="D62" s="3"/>
    </row>
    <row r="63" spans="1:10" x14ac:dyDescent="0.25">
      <c r="A63" s="8">
        <v>53</v>
      </c>
      <c r="B63" s="3"/>
      <c r="C63" s="3"/>
      <c r="D63" s="3"/>
    </row>
    <row r="64" spans="1:10" x14ac:dyDescent="0.25">
      <c r="A64" s="8">
        <v>54</v>
      </c>
      <c r="B64" s="3"/>
      <c r="C64" s="3"/>
      <c r="D64" s="3"/>
    </row>
    <row r="65" spans="1:7" x14ac:dyDescent="0.25">
      <c r="A65" s="8">
        <v>55</v>
      </c>
      <c r="B65" s="3"/>
      <c r="C65" s="3"/>
      <c r="D65" s="3"/>
    </row>
    <row r="66" spans="1:7" x14ac:dyDescent="0.25">
      <c r="A66" s="8">
        <v>56</v>
      </c>
      <c r="B66" s="3"/>
      <c r="C66" s="3"/>
      <c r="D66" s="3"/>
    </row>
    <row r="67" spans="1:7" x14ac:dyDescent="0.25">
      <c r="A67" s="8">
        <v>57</v>
      </c>
      <c r="B67" s="3"/>
      <c r="C67" s="3"/>
      <c r="D67" s="3"/>
      <c r="F67" s="7"/>
    </row>
    <row r="68" spans="1:7" x14ac:dyDescent="0.25">
      <c r="A68" s="8">
        <v>58</v>
      </c>
      <c r="B68" s="3"/>
      <c r="C68" s="3"/>
      <c r="D68" s="3"/>
      <c r="G68" s="13"/>
    </row>
    <row r="69" spans="1:7" x14ac:dyDescent="0.25">
      <c r="A69" s="8">
        <v>59</v>
      </c>
      <c r="B69" s="3"/>
      <c r="C69" s="3"/>
      <c r="D69" s="3"/>
      <c r="G69" s="13"/>
    </row>
    <row r="70" spans="1:7" x14ac:dyDescent="0.25">
      <c r="A70" s="8">
        <v>60</v>
      </c>
      <c r="B70" s="3"/>
      <c r="C70" s="3"/>
      <c r="D70" s="3"/>
    </row>
    <row r="71" spans="1:7" x14ac:dyDescent="0.25">
      <c r="A71" s="8">
        <v>61</v>
      </c>
      <c r="B71" s="3"/>
      <c r="C71" s="3"/>
      <c r="D71" s="3"/>
      <c r="F71" s="7"/>
    </row>
    <row r="72" spans="1:7" x14ac:dyDescent="0.25">
      <c r="A72" s="8">
        <v>62</v>
      </c>
      <c r="B72" s="3"/>
      <c r="C72" s="3"/>
      <c r="D72" s="3"/>
    </row>
    <row r="73" spans="1:7" x14ac:dyDescent="0.25">
      <c r="A73" s="8">
        <v>63</v>
      </c>
      <c r="B73" s="3"/>
      <c r="C73" s="3"/>
      <c r="D73" s="3"/>
    </row>
    <row r="74" spans="1:7" x14ac:dyDescent="0.25">
      <c r="A74" s="8">
        <v>64</v>
      </c>
      <c r="B74" s="3"/>
      <c r="C74" s="3"/>
      <c r="D74" s="3"/>
      <c r="F74" s="7"/>
    </row>
    <row r="75" spans="1:7" x14ac:dyDescent="0.25">
      <c r="A75" s="8">
        <v>65</v>
      </c>
      <c r="B75" s="3"/>
      <c r="C75" s="3"/>
      <c r="D75" s="3"/>
    </row>
    <row r="76" spans="1:7" x14ac:dyDescent="0.25">
      <c r="A76" s="8">
        <v>66</v>
      </c>
      <c r="B76" s="3"/>
      <c r="C76" s="3"/>
      <c r="D76" s="3"/>
    </row>
    <row r="77" spans="1:7" x14ac:dyDescent="0.25">
      <c r="A77" s="8">
        <v>67</v>
      </c>
      <c r="B77" s="3"/>
      <c r="C77" s="3"/>
      <c r="D77" s="3"/>
    </row>
    <row r="78" spans="1:7" x14ac:dyDescent="0.25">
      <c r="A78" s="8">
        <v>68</v>
      </c>
      <c r="B78" s="3"/>
      <c r="C78" s="3"/>
      <c r="D78" s="3"/>
    </row>
    <row r="79" spans="1:7" x14ac:dyDescent="0.25">
      <c r="A79" s="8">
        <v>69</v>
      </c>
      <c r="B79" s="3"/>
      <c r="C79" s="3"/>
      <c r="D79" s="3"/>
      <c r="F79" s="7"/>
    </row>
    <row r="80" spans="1:7" x14ac:dyDescent="0.25">
      <c r="A80" s="8">
        <v>70</v>
      </c>
      <c r="B80" s="3"/>
      <c r="C80" s="3"/>
      <c r="D80" s="3"/>
      <c r="F80" s="12"/>
    </row>
    <row r="81" spans="1:13" x14ac:dyDescent="0.25">
      <c r="A81" s="8">
        <v>71</v>
      </c>
      <c r="B81" s="3"/>
      <c r="C81" s="3"/>
      <c r="D81" s="3"/>
    </row>
    <row r="82" spans="1:13" x14ac:dyDescent="0.25">
      <c r="A82" s="8">
        <v>72</v>
      </c>
      <c r="B82" s="3"/>
      <c r="C82" s="3"/>
      <c r="D82" s="3"/>
    </row>
    <row r="83" spans="1:13" x14ac:dyDescent="0.25">
      <c r="A83" s="8">
        <v>73</v>
      </c>
      <c r="B83" s="3"/>
      <c r="C83" s="3"/>
      <c r="D83" s="3"/>
    </row>
    <row r="84" spans="1:13" x14ac:dyDescent="0.25">
      <c r="A84" s="8">
        <v>74</v>
      </c>
      <c r="B84" s="3"/>
      <c r="C84" s="3"/>
      <c r="D84" s="3"/>
    </row>
    <row r="85" spans="1:13" x14ac:dyDescent="0.25">
      <c r="A85" s="8">
        <v>75</v>
      </c>
      <c r="B85" s="3"/>
      <c r="C85" s="3"/>
      <c r="D85" s="3"/>
      <c r="K85" s="14"/>
      <c r="M85" s="14"/>
    </row>
    <row r="86" spans="1:13" x14ac:dyDescent="0.25">
      <c r="A86" s="8">
        <v>76</v>
      </c>
      <c r="B86" s="3"/>
      <c r="C86" s="3"/>
      <c r="D86" s="3"/>
    </row>
    <row r="87" spans="1:13" x14ac:dyDescent="0.25">
      <c r="A87" s="8">
        <v>77</v>
      </c>
      <c r="B87" s="3"/>
      <c r="C87" s="3"/>
      <c r="D87" s="3"/>
    </row>
    <row r="88" spans="1:13" x14ac:dyDescent="0.25">
      <c r="A88" s="8">
        <v>78</v>
      </c>
      <c r="B88" s="3"/>
      <c r="C88" s="3"/>
      <c r="D88" s="3"/>
    </row>
    <row r="89" spans="1:13" x14ac:dyDescent="0.25">
      <c r="A89" s="8">
        <v>79</v>
      </c>
      <c r="B89" s="3"/>
      <c r="C89" s="3"/>
      <c r="D89" s="3"/>
    </row>
    <row r="90" spans="1:13" x14ac:dyDescent="0.25">
      <c r="A90" s="8">
        <v>80</v>
      </c>
      <c r="B90" s="3"/>
      <c r="C90" s="3"/>
      <c r="D90" s="3"/>
    </row>
    <row r="91" spans="1:13" x14ac:dyDescent="0.25">
      <c r="A91" s="8">
        <v>81</v>
      </c>
      <c r="B91" s="3"/>
      <c r="C91" s="3"/>
      <c r="D91" s="3"/>
    </row>
    <row r="92" spans="1:13" x14ac:dyDescent="0.25">
      <c r="A92" s="8">
        <v>82</v>
      </c>
      <c r="B92" s="3"/>
      <c r="C92" s="3"/>
      <c r="D92" s="3"/>
    </row>
    <row r="93" spans="1:13" x14ac:dyDescent="0.25">
      <c r="A93" s="8">
        <v>83</v>
      </c>
      <c r="B93" s="3"/>
      <c r="C93" s="3"/>
      <c r="D93" s="3"/>
    </row>
    <row r="94" spans="1:13" x14ac:dyDescent="0.25">
      <c r="A94" s="8">
        <v>84</v>
      </c>
      <c r="B94" s="3"/>
      <c r="C94" s="3"/>
      <c r="D94" s="3"/>
    </row>
    <row r="95" spans="1:13" x14ac:dyDescent="0.25">
      <c r="A95" s="8">
        <v>85</v>
      </c>
      <c r="B95" s="3"/>
      <c r="C95" s="3"/>
      <c r="D95" s="3"/>
    </row>
    <row r="96" spans="1:13" x14ac:dyDescent="0.25">
      <c r="A96" s="8">
        <v>86</v>
      </c>
      <c r="B96" s="3"/>
      <c r="C96" s="3"/>
      <c r="D96" s="3"/>
    </row>
    <row r="97" spans="1:4" x14ac:dyDescent="0.25">
      <c r="A97" s="8">
        <v>87</v>
      </c>
      <c r="B97" s="3"/>
      <c r="C97" s="3"/>
      <c r="D97" s="3"/>
    </row>
    <row r="98" spans="1:4" x14ac:dyDescent="0.25">
      <c r="A98" s="8">
        <v>88</v>
      </c>
      <c r="B98" s="3"/>
      <c r="C98" s="3"/>
      <c r="D98" s="3"/>
    </row>
    <row r="99" spans="1:4" x14ac:dyDescent="0.25">
      <c r="A99" s="8">
        <v>89</v>
      </c>
      <c r="B99" s="3"/>
      <c r="C99" s="3"/>
      <c r="D99" s="3"/>
    </row>
    <row r="100" spans="1:4" x14ac:dyDescent="0.25">
      <c r="A100" s="8">
        <v>90</v>
      </c>
      <c r="B100" s="3"/>
      <c r="C100" s="3"/>
      <c r="D100" s="3"/>
    </row>
    <row r="101" spans="1:4" x14ac:dyDescent="0.25">
      <c r="A101" s="8">
        <v>91</v>
      </c>
      <c r="B101" s="3"/>
      <c r="C101" s="3"/>
      <c r="D101" s="3"/>
    </row>
    <row r="102" spans="1:4" x14ac:dyDescent="0.25">
      <c r="A102" s="8">
        <v>92</v>
      </c>
      <c r="B102" s="3"/>
      <c r="C102" s="3"/>
      <c r="D102" s="3"/>
    </row>
    <row r="103" spans="1:4" x14ac:dyDescent="0.25">
      <c r="A103" s="8">
        <v>93</v>
      </c>
      <c r="B103" s="3"/>
      <c r="C103" s="3"/>
      <c r="D103" s="3"/>
    </row>
    <row r="104" spans="1:4" x14ac:dyDescent="0.25">
      <c r="A104" s="8">
        <v>94</v>
      </c>
      <c r="B104" s="3"/>
      <c r="C104" s="3"/>
      <c r="D104" s="3"/>
    </row>
    <row r="105" spans="1:4" x14ac:dyDescent="0.25">
      <c r="A105" s="8">
        <v>95</v>
      </c>
      <c r="B105" s="3"/>
      <c r="C105" s="3"/>
      <c r="D105" s="3"/>
    </row>
    <row r="106" spans="1:4" x14ac:dyDescent="0.25">
      <c r="A106" s="8">
        <v>96</v>
      </c>
      <c r="B106" s="3"/>
      <c r="C106" s="3"/>
      <c r="D106" s="3"/>
    </row>
    <row r="107" spans="1:4" x14ac:dyDescent="0.25">
      <c r="A107" s="8">
        <v>97</v>
      </c>
      <c r="B107" s="3"/>
      <c r="C107" s="3"/>
      <c r="D107" s="3"/>
    </row>
    <row r="108" spans="1:4" x14ac:dyDescent="0.25">
      <c r="A108" s="8">
        <v>98</v>
      </c>
      <c r="B108" s="3"/>
      <c r="C108" s="3"/>
      <c r="D108" s="3"/>
    </row>
    <row r="109" spans="1:4" x14ac:dyDescent="0.25">
      <c r="A109" s="8">
        <v>99</v>
      </c>
      <c r="B109" s="3"/>
      <c r="C109" s="3"/>
      <c r="D109" s="3"/>
    </row>
    <row r="110" spans="1:4" x14ac:dyDescent="0.25">
      <c r="A110" s="8">
        <v>100</v>
      </c>
      <c r="B110" s="3"/>
      <c r="C110" s="3"/>
      <c r="D110" s="3"/>
    </row>
    <row r="111" spans="1:4" x14ac:dyDescent="0.25">
      <c r="A111" s="8">
        <v>101</v>
      </c>
      <c r="B111" s="3"/>
      <c r="C111" s="3"/>
      <c r="D111" s="3"/>
    </row>
    <row r="112" spans="1:4" x14ac:dyDescent="0.25">
      <c r="A112" s="8">
        <v>102</v>
      </c>
      <c r="B112" s="3"/>
      <c r="C112" s="3"/>
      <c r="D112" s="3"/>
    </row>
    <row r="113" spans="1:4" x14ac:dyDescent="0.25">
      <c r="A113" s="8">
        <v>103</v>
      </c>
      <c r="B113" s="3"/>
      <c r="C113" s="3"/>
      <c r="D113" s="3"/>
    </row>
    <row r="114" spans="1:4" x14ac:dyDescent="0.25">
      <c r="A114" s="8">
        <v>104</v>
      </c>
      <c r="B114" s="3"/>
      <c r="C114" s="3"/>
      <c r="D114" s="3"/>
    </row>
    <row r="115" spans="1:4" x14ac:dyDescent="0.25">
      <c r="A115" s="8">
        <v>105</v>
      </c>
      <c r="B115" s="3"/>
      <c r="C115" s="3"/>
      <c r="D115" s="3"/>
    </row>
    <row r="116" spans="1:4" x14ac:dyDescent="0.25">
      <c r="A116" s="8">
        <v>106</v>
      </c>
      <c r="B116" s="3"/>
      <c r="C116" s="3"/>
      <c r="D116" s="3"/>
    </row>
    <row r="117" spans="1:4" x14ac:dyDescent="0.25">
      <c r="A117" s="8">
        <v>107</v>
      </c>
      <c r="B117" s="3"/>
      <c r="C117" s="3"/>
      <c r="D117" s="3"/>
    </row>
    <row r="118" spans="1:4" x14ac:dyDescent="0.25">
      <c r="A118" s="8">
        <v>108</v>
      </c>
      <c r="B118" s="3"/>
      <c r="C118" s="3"/>
      <c r="D118" s="3"/>
    </row>
    <row r="119" spans="1:4" x14ac:dyDescent="0.25">
      <c r="A119" s="8">
        <v>109</v>
      </c>
      <c r="B119" s="3"/>
      <c r="C119" s="3"/>
      <c r="D119" s="3"/>
    </row>
    <row r="120" spans="1:4" x14ac:dyDescent="0.25">
      <c r="A120" s="8">
        <v>110</v>
      </c>
      <c r="B120" s="3"/>
      <c r="C120" s="3"/>
      <c r="D120" s="3"/>
    </row>
    <row r="121" spans="1:4" x14ac:dyDescent="0.25">
      <c r="A121" s="8">
        <v>111</v>
      </c>
      <c r="B121" s="3"/>
      <c r="C121" s="3"/>
      <c r="D121" s="3"/>
    </row>
    <row r="122" spans="1:4" x14ac:dyDescent="0.25">
      <c r="A122" s="8">
        <v>112</v>
      </c>
      <c r="B122" s="3"/>
      <c r="C122" s="3"/>
      <c r="D122" s="3"/>
    </row>
    <row r="123" spans="1:4" x14ac:dyDescent="0.25">
      <c r="A123" s="8">
        <v>113</v>
      </c>
      <c r="B123" s="3"/>
      <c r="C123" s="3"/>
      <c r="D123" s="3"/>
    </row>
    <row r="124" spans="1:4" x14ac:dyDescent="0.25">
      <c r="A124" s="8">
        <v>114</v>
      </c>
      <c r="B124" s="3"/>
      <c r="C124" s="3"/>
      <c r="D124" s="3"/>
    </row>
    <row r="125" spans="1:4" x14ac:dyDescent="0.25">
      <c r="A125" s="8">
        <v>115</v>
      </c>
      <c r="B125" s="3"/>
      <c r="C125" s="3"/>
      <c r="D125" s="3"/>
    </row>
    <row r="126" spans="1:4" x14ac:dyDescent="0.25">
      <c r="A126" s="8">
        <v>116</v>
      </c>
      <c r="B126" s="3"/>
      <c r="C126" s="3"/>
      <c r="D126" s="3"/>
    </row>
    <row r="127" spans="1:4" x14ac:dyDescent="0.25">
      <c r="A127" s="8">
        <v>117</v>
      </c>
      <c r="B127" s="3"/>
      <c r="C127" s="3"/>
      <c r="D127" s="3"/>
    </row>
    <row r="128" spans="1:4" x14ac:dyDescent="0.25">
      <c r="A128" s="8">
        <v>118</v>
      </c>
      <c r="B128" s="3"/>
      <c r="C128" s="3"/>
      <c r="D128" s="3"/>
    </row>
    <row r="129" spans="1:4" x14ac:dyDescent="0.25">
      <c r="A129" s="8">
        <v>119</v>
      </c>
      <c r="B129" s="3"/>
      <c r="C129" s="3"/>
      <c r="D129" s="3"/>
    </row>
    <row r="130" spans="1:4" x14ac:dyDescent="0.25">
      <c r="A130" s="8">
        <v>120</v>
      </c>
      <c r="B130" s="3"/>
      <c r="C130" s="3"/>
      <c r="D130" s="3"/>
    </row>
    <row r="131" spans="1:4" x14ac:dyDescent="0.25">
      <c r="A131" s="8">
        <v>121</v>
      </c>
      <c r="B131" s="3"/>
      <c r="C131" s="3"/>
      <c r="D131" s="3"/>
    </row>
    <row r="132" spans="1:4" x14ac:dyDescent="0.25">
      <c r="A132" s="8">
        <v>122</v>
      </c>
      <c r="B132" s="3"/>
      <c r="C132" s="3"/>
      <c r="D132" s="3"/>
    </row>
    <row r="133" spans="1:4" x14ac:dyDescent="0.25">
      <c r="A133" s="8">
        <v>123</v>
      </c>
      <c r="B133" s="3"/>
      <c r="C133" s="3"/>
      <c r="D133" s="3"/>
    </row>
    <row r="134" spans="1:4" x14ac:dyDescent="0.25">
      <c r="A134" s="8">
        <v>124</v>
      </c>
      <c r="B134" s="3"/>
      <c r="C134" s="3"/>
      <c r="D134" s="3"/>
    </row>
    <row r="135" spans="1:4" x14ac:dyDescent="0.25">
      <c r="A135" s="8">
        <v>125</v>
      </c>
      <c r="B135" s="3"/>
      <c r="C135" s="3"/>
      <c r="D135" s="3"/>
    </row>
    <row r="136" spans="1:4" x14ac:dyDescent="0.25">
      <c r="A136" s="8">
        <v>126</v>
      </c>
      <c r="B136" s="3"/>
      <c r="C136" s="3"/>
      <c r="D136" s="3"/>
    </row>
    <row r="137" spans="1:4" x14ac:dyDescent="0.25">
      <c r="A137" s="8">
        <v>127</v>
      </c>
      <c r="B137" s="3"/>
      <c r="C137" s="3"/>
      <c r="D137" s="3"/>
    </row>
    <row r="138" spans="1:4" x14ac:dyDescent="0.25">
      <c r="A138" s="8">
        <v>128</v>
      </c>
      <c r="B138" s="3"/>
      <c r="C138" s="3"/>
      <c r="D138" s="3"/>
    </row>
    <row r="139" spans="1:4" x14ac:dyDescent="0.25">
      <c r="A139" s="8">
        <v>129</v>
      </c>
      <c r="B139" s="3"/>
      <c r="C139" s="3"/>
      <c r="D139" s="3"/>
    </row>
    <row r="140" spans="1:4" x14ac:dyDescent="0.25">
      <c r="A140" s="8">
        <v>130</v>
      </c>
      <c r="B140" s="3"/>
      <c r="C140" s="3"/>
      <c r="D140" s="3"/>
    </row>
    <row r="141" spans="1:4" x14ac:dyDescent="0.25">
      <c r="A141" s="8">
        <v>131</v>
      </c>
      <c r="B141" s="3"/>
      <c r="C141" s="3"/>
      <c r="D141" s="3"/>
    </row>
    <row r="142" spans="1:4" x14ac:dyDescent="0.25">
      <c r="A142" s="8">
        <v>132</v>
      </c>
      <c r="B142" s="3"/>
      <c r="C142" s="3"/>
      <c r="D142" s="3"/>
    </row>
    <row r="143" spans="1:4" x14ac:dyDescent="0.25">
      <c r="A143" s="8">
        <v>133</v>
      </c>
      <c r="B143" s="3"/>
      <c r="C143" s="3"/>
      <c r="D143" s="3"/>
    </row>
    <row r="144" spans="1:4" x14ac:dyDescent="0.25">
      <c r="A144" s="8">
        <v>134</v>
      </c>
      <c r="B144" s="3"/>
      <c r="C144" s="3"/>
      <c r="D144" s="3"/>
    </row>
    <row r="145" spans="1:4" x14ac:dyDescent="0.25">
      <c r="A145" s="8">
        <v>135</v>
      </c>
      <c r="B145" s="3"/>
      <c r="C145" s="3"/>
      <c r="D145" s="3"/>
    </row>
    <row r="146" spans="1:4" x14ac:dyDescent="0.25">
      <c r="A146" s="8">
        <v>136</v>
      </c>
      <c r="B146" s="3"/>
      <c r="C146" s="3"/>
      <c r="D146" s="3"/>
    </row>
    <row r="147" spans="1:4" x14ac:dyDescent="0.25">
      <c r="A147" s="8">
        <v>137</v>
      </c>
      <c r="B147" s="3"/>
      <c r="C147" s="3"/>
      <c r="D147" s="3"/>
    </row>
    <row r="148" spans="1:4" x14ac:dyDescent="0.25">
      <c r="A148" s="8">
        <v>138</v>
      </c>
      <c r="B148" s="3"/>
      <c r="C148" s="3"/>
      <c r="D148" s="3"/>
    </row>
    <row r="149" spans="1:4" x14ac:dyDescent="0.25">
      <c r="A149" s="8">
        <v>139</v>
      </c>
      <c r="B149" s="3"/>
      <c r="C149" s="3"/>
      <c r="D149" s="3"/>
    </row>
    <row r="150" spans="1:4" x14ac:dyDescent="0.25">
      <c r="A150" s="8">
        <v>140</v>
      </c>
      <c r="B150" s="3"/>
      <c r="C150" s="3"/>
      <c r="D150" s="3"/>
    </row>
    <row r="151" spans="1:4" x14ac:dyDescent="0.25">
      <c r="A151" s="8">
        <v>141</v>
      </c>
      <c r="B151" s="3"/>
      <c r="C151" s="3"/>
      <c r="D151" s="3"/>
    </row>
    <row r="152" spans="1:4" x14ac:dyDescent="0.25">
      <c r="A152" s="8">
        <v>142</v>
      </c>
      <c r="B152" s="3"/>
      <c r="C152" s="3"/>
      <c r="D152" s="3"/>
    </row>
    <row r="153" spans="1:4" x14ac:dyDescent="0.25">
      <c r="A153" s="8">
        <v>143</v>
      </c>
      <c r="B153" s="3"/>
      <c r="C153" s="3"/>
      <c r="D153" s="3"/>
    </row>
    <row r="154" spans="1:4" x14ac:dyDescent="0.25">
      <c r="A154" s="8">
        <v>144</v>
      </c>
      <c r="B154" s="3"/>
      <c r="C154" s="3"/>
      <c r="D154" s="3"/>
    </row>
    <row r="155" spans="1:4" x14ac:dyDescent="0.25">
      <c r="A155" s="8">
        <v>145</v>
      </c>
      <c r="B155" s="3"/>
      <c r="C155" s="3"/>
      <c r="D155" s="3"/>
    </row>
    <row r="156" spans="1:4" x14ac:dyDescent="0.25">
      <c r="A156" s="8">
        <v>146</v>
      </c>
      <c r="B156" s="3"/>
      <c r="C156" s="3"/>
      <c r="D156" s="3"/>
    </row>
    <row r="157" spans="1:4" x14ac:dyDescent="0.25">
      <c r="A157" s="8">
        <v>147</v>
      </c>
      <c r="B157" s="3"/>
      <c r="C157" s="3"/>
      <c r="D157" s="3"/>
    </row>
    <row r="158" spans="1:4" x14ac:dyDescent="0.25">
      <c r="A158" s="8">
        <v>148</v>
      </c>
      <c r="B158" s="3"/>
      <c r="C158" s="3"/>
      <c r="D158" s="3"/>
    </row>
    <row r="159" spans="1:4" x14ac:dyDescent="0.25">
      <c r="A159" s="8">
        <v>149</v>
      </c>
      <c r="B159" s="3"/>
      <c r="C159" s="3"/>
      <c r="D159" s="3"/>
    </row>
    <row r="160" spans="1:4" x14ac:dyDescent="0.25">
      <c r="A160" s="8">
        <v>150</v>
      </c>
      <c r="B160" s="3"/>
      <c r="C160" s="3"/>
      <c r="D160" s="3"/>
    </row>
    <row r="161" spans="1:4" x14ac:dyDescent="0.25">
      <c r="A161" s="8">
        <v>151</v>
      </c>
      <c r="B161" s="3"/>
      <c r="C161" s="3"/>
      <c r="D161" s="3"/>
    </row>
    <row r="162" spans="1:4" x14ac:dyDescent="0.25">
      <c r="A162" s="8">
        <v>152</v>
      </c>
      <c r="B162" s="3"/>
      <c r="C162" s="3"/>
      <c r="D162" s="3"/>
    </row>
    <row r="163" spans="1:4" x14ac:dyDescent="0.25">
      <c r="A163" s="8">
        <v>153</v>
      </c>
      <c r="B163" s="3"/>
      <c r="C163" s="3"/>
      <c r="D163" s="3"/>
    </row>
    <row r="164" spans="1:4" x14ac:dyDescent="0.25">
      <c r="A164" s="8">
        <v>154</v>
      </c>
      <c r="B164" s="3"/>
      <c r="C164" s="3"/>
      <c r="D164" s="3"/>
    </row>
    <row r="165" spans="1:4" x14ac:dyDescent="0.25">
      <c r="A165" s="8">
        <v>155</v>
      </c>
      <c r="B165" s="3"/>
      <c r="C165" s="3"/>
      <c r="D165" s="3"/>
    </row>
    <row r="166" spans="1:4" x14ac:dyDescent="0.25">
      <c r="A166" s="8">
        <v>156</v>
      </c>
      <c r="B166" s="3"/>
      <c r="C166" s="3"/>
      <c r="D166" s="3"/>
    </row>
    <row r="167" spans="1:4" x14ac:dyDescent="0.25">
      <c r="A167" s="8">
        <v>157</v>
      </c>
      <c r="B167" s="3"/>
      <c r="C167" s="3"/>
      <c r="D167" s="3"/>
    </row>
    <row r="168" spans="1:4" x14ac:dyDescent="0.25">
      <c r="A168" s="8">
        <v>158</v>
      </c>
      <c r="B168" s="3"/>
      <c r="C168" s="3"/>
      <c r="D168" s="3"/>
    </row>
    <row r="169" spans="1:4" x14ac:dyDescent="0.25">
      <c r="A169" s="8">
        <v>159</v>
      </c>
      <c r="B169" s="3"/>
      <c r="C169" s="3"/>
      <c r="D169" s="3"/>
    </row>
    <row r="170" spans="1:4" x14ac:dyDescent="0.25">
      <c r="A170" s="8">
        <v>160</v>
      </c>
      <c r="B170" s="3"/>
      <c r="C170" s="3"/>
      <c r="D170" s="3"/>
    </row>
    <row r="171" spans="1:4" x14ac:dyDescent="0.25">
      <c r="A171" s="8">
        <v>161</v>
      </c>
      <c r="B171" s="3"/>
      <c r="C171" s="3"/>
      <c r="D171" s="3"/>
    </row>
    <row r="172" spans="1:4" x14ac:dyDescent="0.25">
      <c r="A172" s="8">
        <v>162</v>
      </c>
      <c r="B172" s="3"/>
      <c r="C172" s="3"/>
      <c r="D172" s="3"/>
    </row>
    <row r="173" spans="1:4" x14ac:dyDescent="0.25">
      <c r="A173" s="8">
        <v>163</v>
      </c>
      <c r="B173" s="3"/>
      <c r="C173" s="3"/>
      <c r="D173" s="3"/>
    </row>
    <row r="174" spans="1:4" x14ac:dyDescent="0.25">
      <c r="A174" s="8">
        <v>164</v>
      </c>
      <c r="B174" s="3"/>
      <c r="C174" s="3"/>
      <c r="D174" s="3"/>
    </row>
    <row r="175" spans="1:4" x14ac:dyDescent="0.25">
      <c r="A175" s="8">
        <v>165</v>
      </c>
      <c r="B175" s="3"/>
      <c r="C175" s="3"/>
      <c r="D175" s="3"/>
    </row>
    <row r="176" spans="1:4" x14ac:dyDescent="0.25">
      <c r="A176" s="8">
        <v>166</v>
      </c>
      <c r="B176" s="3"/>
      <c r="C176" s="3"/>
      <c r="D176" s="3"/>
    </row>
    <row r="177" spans="1:4" x14ac:dyDescent="0.25">
      <c r="A177" s="8">
        <v>167</v>
      </c>
      <c r="B177" s="3"/>
      <c r="C177" s="3"/>
      <c r="D177" s="3"/>
    </row>
    <row r="178" spans="1:4" x14ac:dyDescent="0.25">
      <c r="A178" s="8">
        <v>168</v>
      </c>
      <c r="B178" s="3"/>
      <c r="C178" s="3"/>
      <c r="D178" s="3"/>
    </row>
    <row r="179" spans="1:4" x14ac:dyDescent="0.25">
      <c r="A179" s="8">
        <v>169</v>
      </c>
      <c r="B179" s="3"/>
      <c r="C179" s="3"/>
      <c r="D179" s="3"/>
    </row>
    <row r="180" spans="1:4" x14ac:dyDescent="0.25">
      <c r="A180" s="8">
        <v>170</v>
      </c>
      <c r="B180" s="3"/>
      <c r="C180" s="3"/>
      <c r="D180" s="3"/>
    </row>
    <row r="181" spans="1:4" x14ac:dyDescent="0.25">
      <c r="A181" s="8">
        <v>171</v>
      </c>
      <c r="B181" s="3"/>
      <c r="C181" s="3"/>
      <c r="D181" s="3"/>
    </row>
    <row r="182" spans="1:4" x14ac:dyDescent="0.25">
      <c r="A182" s="8">
        <v>172</v>
      </c>
      <c r="B182" s="3"/>
      <c r="C182" s="3"/>
      <c r="D182" s="3"/>
    </row>
    <row r="183" spans="1:4" x14ac:dyDescent="0.25">
      <c r="A183" s="8">
        <v>173</v>
      </c>
      <c r="B183" s="3"/>
      <c r="C183" s="3"/>
      <c r="D183" s="3"/>
    </row>
    <row r="184" spans="1:4" x14ac:dyDescent="0.25">
      <c r="A184" s="8">
        <v>174</v>
      </c>
      <c r="B184" s="3"/>
      <c r="C184" s="3"/>
      <c r="D184" s="3"/>
    </row>
    <row r="185" spans="1:4" x14ac:dyDescent="0.25">
      <c r="A185" s="8">
        <v>175</v>
      </c>
      <c r="B185" s="3"/>
      <c r="C185" s="3"/>
      <c r="D185" s="3"/>
    </row>
    <row r="186" spans="1:4" x14ac:dyDescent="0.25">
      <c r="A186" s="8">
        <v>176</v>
      </c>
      <c r="B186" s="3"/>
      <c r="C186" s="3"/>
      <c r="D186" s="3"/>
    </row>
    <row r="187" spans="1:4" x14ac:dyDescent="0.25">
      <c r="A187" s="8">
        <v>177</v>
      </c>
      <c r="B187" s="3"/>
      <c r="C187" s="3"/>
      <c r="D187" s="3"/>
    </row>
    <row r="188" spans="1:4" x14ac:dyDescent="0.25">
      <c r="A188" s="8">
        <v>178</v>
      </c>
      <c r="B188" s="3"/>
      <c r="C188" s="3"/>
      <c r="D188" s="3"/>
    </row>
    <row r="189" spans="1:4" x14ac:dyDescent="0.25">
      <c r="A189" s="8">
        <v>179</v>
      </c>
      <c r="B189" s="3"/>
      <c r="C189" s="3"/>
      <c r="D189" s="3"/>
    </row>
    <row r="190" spans="1:4" x14ac:dyDescent="0.25">
      <c r="A190" s="8">
        <v>180</v>
      </c>
      <c r="B190" s="3"/>
      <c r="C190" s="3"/>
      <c r="D190" s="3"/>
    </row>
    <row r="191" spans="1:4" x14ac:dyDescent="0.25">
      <c r="A191" s="8">
        <v>181</v>
      </c>
      <c r="B191" s="3"/>
      <c r="C191" s="3"/>
      <c r="D191" s="3"/>
    </row>
    <row r="192" spans="1:4" x14ac:dyDescent="0.25">
      <c r="A192" s="8">
        <v>182</v>
      </c>
      <c r="B192" s="3"/>
      <c r="C192" s="3"/>
      <c r="D192" s="3"/>
    </row>
    <row r="193" spans="1:4" x14ac:dyDescent="0.25">
      <c r="A193" s="8">
        <v>183</v>
      </c>
      <c r="B193" s="3"/>
      <c r="C193" s="3"/>
      <c r="D193" s="3"/>
    </row>
    <row r="194" spans="1:4" x14ac:dyDescent="0.25">
      <c r="A194" s="8">
        <v>184</v>
      </c>
      <c r="B194" s="3"/>
      <c r="C194" s="3"/>
      <c r="D194" s="3"/>
    </row>
    <row r="195" spans="1:4" x14ac:dyDescent="0.25">
      <c r="A195" s="8">
        <v>185</v>
      </c>
      <c r="B195" s="3"/>
      <c r="C195" s="3"/>
      <c r="D195" s="3"/>
    </row>
    <row r="196" spans="1:4" x14ac:dyDescent="0.25">
      <c r="A196" s="8">
        <v>186</v>
      </c>
      <c r="B196" s="3"/>
      <c r="C196" s="3"/>
      <c r="D196" s="3"/>
    </row>
    <row r="197" spans="1:4" x14ac:dyDescent="0.25">
      <c r="A197" s="8">
        <v>187</v>
      </c>
      <c r="B197" s="3"/>
      <c r="C197" s="3"/>
      <c r="D197" s="3"/>
    </row>
    <row r="198" spans="1:4" x14ac:dyDescent="0.25">
      <c r="A198" s="8">
        <v>188</v>
      </c>
      <c r="B198" s="3"/>
      <c r="C198" s="3"/>
      <c r="D198" s="3"/>
    </row>
    <row r="199" spans="1:4" x14ac:dyDescent="0.25">
      <c r="A199" s="8">
        <v>189</v>
      </c>
      <c r="B199" s="3"/>
      <c r="C199" s="3"/>
      <c r="D199" s="3"/>
    </row>
    <row r="200" spans="1:4" x14ac:dyDescent="0.25">
      <c r="A200" s="8">
        <v>190</v>
      </c>
      <c r="B200" s="3"/>
      <c r="C200" s="3"/>
      <c r="D200" s="3"/>
    </row>
    <row r="201" spans="1:4" x14ac:dyDescent="0.25">
      <c r="A201" s="8">
        <v>191</v>
      </c>
      <c r="B201" s="3"/>
      <c r="C201" s="3"/>
      <c r="D201" s="3"/>
    </row>
    <row r="202" spans="1:4" x14ac:dyDescent="0.25">
      <c r="A202" s="8">
        <v>192</v>
      </c>
      <c r="B202" s="3"/>
      <c r="C202" s="3"/>
      <c r="D202" s="3"/>
    </row>
    <row r="203" spans="1:4" x14ac:dyDescent="0.25">
      <c r="A203" s="8">
        <v>193</v>
      </c>
      <c r="B203" s="3"/>
      <c r="C203" s="3"/>
      <c r="D203" s="3"/>
    </row>
    <row r="204" spans="1:4" x14ac:dyDescent="0.25">
      <c r="A204" s="8">
        <v>194</v>
      </c>
      <c r="B204" s="3"/>
      <c r="C204" s="3"/>
      <c r="D204" s="3"/>
    </row>
    <row r="205" spans="1:4" x14ac:dyDescent="0.25">
      <c r="A205" s="8">
        <v>195</v>
      </c>
      <c r="B205" s="3"/>
      <c r="C205" s="3"/>
      <c r="D205" s="3"/>
    </row>
    <row r="206" spans="1:4" x14ac:dyDescent="0.25">
      <c r="A206" s="8">
        <v>196</v>
      </c>
      <c r="B206" s="3"/>
      <c r="C206" s="3"/>
      <c r="D206" s="3"/>
    </row>
    <row r="207" spans="1:4" x14ac:dyDescent="0.25">
      <c r="A207" s="8">
        <v>197</v>
      </c>
      <c r="B207" s="3"/>
      <c r="C207" s="3"/>
      <c r="D207" s="3"/>
    </row>
    <row r="208" spans="1:4" x14ac:dyDescent="0.25">
      <c r="A208" s="8">
        <v>198</v>
      </c>
      <c r="B208" s="3"/>
      <c r="C208" s="3"/>
      <c r="D208" s="3"/>
    </row>
    <row r="209" spans="1:4" x14ac:dyDescent="0.25">
      <c r="A209" s="8">
        <v>199</v>
      </c>
      <c r="B209" s="3"/>
      <c r="C209" s="3"/>
      <c r="D209" s="3"/>
    </row>
    <row r="210" spans="1:4" x14ac:dyDescent="0.25">
      <c r="A210" s="8">
        <v>200</v>
      </c>
      <c r="B210" s="3"/>
      <c r="C210" s="3"/>
      <c r="D210" s="3"/>
    </row>
    <row r="211" spans="1:4" x14ac:dyDescent="0.25">
      <c r="A211" s="8">
        <v>201</v>
      </c>
      <c r="B211" s="3"/>
      <c r="C211" s="3"/>
      <c r="D211" s="3"/>
    </row>
    <row r="212" spans="1:4" x14ac:dyDescent="0.25">
      <c r="A212" s="8">
        <v>202</v>
      </c>
      <c r="B212" s="3"/>
      <c r="C212" s="3"/>
      <c r="D212" s="3"/>
    </row>
    <row r="213" spans="1:4" x14ac:dyDescent="0.25">
      <c r="A213" s="8">
        <v>203</v>
      </c>
      <c r="B213" s="3"/>
      <c r="C213" s="3"/>
      <c r="D213" s="3"/>
    </row>
    <row r="214" spans="1:4" x14ac:dyDescent="0.25">
      <c r="A214" s="8">
        <v>204</v>
      </c>
      <c r="B214" s="3"/>
      <c r="C214" s="3"/>
      <c r="D214" s="3"/>
    </row>
    <row r="215" spans="1:4" x14ac:dyDescent="0.25">
      <c r="A215" s="8">
        <v>205</v>
      </c>
      <c r="B215" s="3"/>
      <c r="C215" s="3"/>
      <c r="D215" s="3"/>
    </row>
    <row r="216" spans="1:4" x14ac:dyDescent="0.25">
      <c r="A216" s="8">
        <v>206</v>
      </c>
      <c r="B216" s="3"/>
      <c r="C216" s="3"/>
      <c r="D216" s="3"/>
    </row>
    <row r="217" spans="1:4" x14ac:dyDescent="0.25">
      <c r="A217" s="8">
        <v>207</v>
      </c>
      <c r="B217" s="3"/>
      <c r="C217" s="3"/>
      <c r="D217" s="3"/>
    </row>
    <row r="218" spans="1:4" x14ac:dyDescent="0.25">
      <c r="A218" s="8">
        <v>208</v>
      </c>
      <c r="B218" s="3"/>
      <c r="C218" s="3"/>
      <c r="D218" s="3"/>
    </row>
    <row r="219" spans="1:4" x14ac:dyDescent="0.25">
      <c r="A219" s="8">
        <v>209</v>
      </c>
      <c r="B219" s="3"/>
      <c r="C219" s="3"/>
      <c r="D219" s="3"/>
    </row>
    <row r="220" spans="1:4" x14ac:dyDescent="0.25">
      <c r="A220" s="8">
        <v>210</v>
      </c>
      <c r="B220" s="3"/>
      <c r="C220" s="3"/>
      <c r="D220" s="3"/>
    </row>
    <row r="221" spans="1:4" x14ac:dyDescent="0.25">
      <c r="A221" s="8">
        <v>211</v>
      </c>
      <c r="B221" s="3"/>
      <c r="C221" s="3"/>
      <c r="D221" s="3"/>
    </row>
    <row r="222" spans="1:4" x14ac:dyDescent="0.25">
      <c r="A222" s="8">
        <v>212</v>
      </c>
      <c r="B222" s="3"/>
      <c r="C222" s="3"/>
      <c r="D222" s="3"/>
    </row>
    <row r="223" spans="1:4" x14ac:dyDescent="0.25">
      <c r="A223" s="8">
        <v>213</v>
      </c>
      <c r="B223" s="3"/>
      <c r="C223" s="3"/>
      <c r="D223" s="3"/>
    </row>
    <row r="224" spans="1:4" x14ac:dyDescent="0.25">
      <c r="A224" s="8">
        <v>214</v>
      </c>
      <c r="B224" s="3"/>
      <c r="C224" s="3"/>
      <c r="D224" s="3"/>
    </row>
    <row r="225" spans="1:4" x14ac:dyDescent="0.25">
      <c r="A225" s="8">
        <v>215</v>
      </c>
      <c r="B225" s="3"/>
      <c r="C225" s="3"/>
      <c r="D225" s="3"/>
    </row>
    <row r="226" spans="1:4" x14ac:dyDescent="0.25">
      <c r="A226" s="8">
        <v>216</v>
      </c>
      <c r="B226" s="3"/>
      <c r="C226" s="3"/>
      <c r="D226" s="3"/>
    </row>
    <row r="227" spans="1:4" x14ac:dyDescent="0.25">
      <c r="A227" s="8">
        <v>217</v>
      </c>
      <c r="B227" s="3"/>
      <c r="C227" s="3"/>
      <c r="D227" s="3"/>
    </row>
    <row r="228" spans="1:4" x14ac:dyDescent="0.25">
      <c r="A228" s="8">
        <v>218</v>
      </c>
      <c r="B228" s="3"/>
      <c r="C228" s="3"/>
      <c r="D228" s="3"/>
    </row>
    <row r="229" spans="1:4" x14ac:dyDescent="0.25">
      <c r="A229" s="8">
        <v>219</v>
      </c>
      <c r="B229" s="3"/>
      <c r="C229" s="3"/>
      <c r="D229" s="3"/>
    </row>
    <row r="230" spans="1:4" x14ac:dyDescent="0.25">
      <c r="A230" s="8">
        <v>220</v>
      </c>
      <c r="B230" s="3"/>
      <c r="C230" s="3"/>
      <c r="D230" s="3"/>
    </row>
    <row r="231" spans="1:4" x14ac:dyDescent="0.25">
      <c r="A231" s="8">
        <v>221</v>
      </c>
      <c r="B231" s="3"/>
      <c r="C231" s="3"/>
      <c r="D231" s="3"/>
    </row>
    <row r="232" spans="1:4" x14ac:dyDescent="0.25">
      <c r="A232" s="8">
        <v>222</v>
      </c>
      <c r="B232" s="3"/>
      <c r="C232" s="3"/>
      <c r="D232" s="3"/>
    </row>
    <row r="233" spans="1:4" x14ac:dyDescent="0.25">
      <c r="A233" s="8">
        <v>223</v>
      </c>
      <c r="B233" s="3"/>
      <c r="C233" s="3"/>
      <c r="D233" s="3"/>
    </row>
    <row r="234" spans="1:4" x14ac:dyDescent="0.25">
      <c r="A234" s="8">
        <v>224</v>
      </c>
      <c r="B234" s="3"/>
      <c r="C234" s="3"/>
      <c r="D234" s="3"/>
    </row>
    <row r="235" spans="1:4" x14ac:dyDescent="0.25">
      <c r="A235" s="8">
        <v>225</v>
      </c>
      <c r="B235" s="3"/>
      <c r="C235" s="3"/>
      <c r="D235" s="3"/>
    </row>
    <row r="236" spans="1:4" x14ac:dyDescent="0.25">
      <c r="A236" s="8">
        <v>226</v>
      </c>
      <c r="B236" s="3"/>
      <c r="C236" s="3"/>
      <c r="D236" s="3"/>
    </row>
    <row r="237" spans="1:4" x14ac:dyDescent="0.25">
      <c r="A237" s="8">
        <v>227</v>
      </c>
      <c r="B237" s="3"/>
      <c r="C237" s="3"/>
      <c r="D237" s="3"/>
    </row>
    <row r="238" spans="1:4" x14ac:dyDescent="0.25">
      <c r="A238" s="8">
        <v>228</v>
      </c>
      <c r="B238" s="3"/>
      <c r="C238" s="3"/>
      <c r="D238" s="3"/>
    </row>
    <row r="239" spans="1:4" x14ac:dyDescent="0.25">
      <c r="A239" s="8">
        <v>229</v>
      </c>
      <c r="B239" s="3"/>
      <c r="C239" s="3"/>
      <c r="D239" s="3"/>
    </row>
    <row r="240" spans="1:4" x14ac:dyDescent="0.25">
      <c r="A240" s="8">
        <v>230</v>
      </c>
      <c r="B240" s="3"/>
      <c r="C240" s="3"/>
      <c r="D240" s="3"/>
    </row>
    <row r="241" spans="1:4" x14ac:dyDescent="0.25">
      <c r="A241" s="8">
        <v>231</v>
      </c>
      <c r="B241" s="3"/>
      <c r="C241" s="3"/>
      <c r="D241" s="3"/>
    </row>
    <row r="242" spans="1:4" x14ac:dyDescent="0.25">
      <c r="A242" s="8">
        <v>232</v>
      </c>
      <c r="B242" s="3"/>
      <c r="C242" s="3"/>
      <c r="D242" s="3"/>
    </row>
    <row r="243" spans="1:4" x14ac:dyDescent="0.25">
      <c r="A243" s="8">
        <v>233</v>
      </c>
      <c r="B243" s="3"/>
      <c r="C243" s="3"/>
      <c r="D243" s="3"/>
    </row>
    <row r="244" spans="1:4" x14ac:dyDescent="0.25">
      <c r="A244" s="8">
        <v>234</v>
      </c>
      <c r="B244" s="3"/>
      <c r="C244" s="3"/>
      <c r="D244" s="3"/>
    </row>
    <row r="245" spans="1:4" x14ac:dyDescent="0.25">
      <c r="A245" s="8">
        <v>235</v>
      </c>
      <c r="B245" s="3"/>
      <c r="C245" s="3"/>
      <c r="D245" s="3"/>
    </row>
    <row r="246" spans="1:4" x14ac:dyDescent="0.25">
      <c r="A246" s="8">
        <v>236</v>
      </c>
      <c r="B246" s="3"/>
      <c r="C246" s="3"/>
      <c r="D246" s="3"/>
    </row>
    <row r="247" spans="1:4" x14ac:dyDescent="0.25">
      <c r="A247" s="8">
        <v>237</v>
      </c>
      <c r="B247" s="3"/>
      <c r="C247" s="3"/>
      <c r="D247" s="3"/>
    </row>
    <row r="248" spans="1:4" x14ac:dyDescent="0.25">
      <c r="A248" s="8">
        <v>238</v>
      </c>
      <c r="B248" s="3"/>
      <c r="C248" s="3"/>
      <c r="D248" s="3"/>
    </row>
    <row r="249" spans="1:4" x14ac:dyDescent="0.25">
      <c r="A249" s="8">
        <v>239</v>
      </c>
      <c r="B249" s="3"/>
      <c r="C249" s="3"/>
      <c r="D249" s="3"/>
    </row>
    <row r="250" spans="1:4" x14ac:dyDescent="0.25">
      <c r="A250" s="8">
        <v>240</v>
      </c>
      <c r="B250" s="3"/>
      <c r="C250" s="3"/>
      <c r="D250" s="3"/>
    </row>
    <row r="251" spans="1:4" x14ac:dyDescent="0.25">
      <c r="A251" s="8">
        <v>241</v>
      </c>
      <c r="B251" s="3"/>
      <c r="C251" s="3"/>
      <c r="D251" s="3"/>
    </row>
    <row r="252" spans="1:4" x14ac:dyDescent="0.25">
      <c r="A252" s="8">
        <v>242</v>
      </c>
      <c r="B252" s="3"/>
      <c r="C252" s="3"/>
      <c r="D252" s="3"/>
    </row>
    <row r="253" spans="1:4" x14ac:dyDescent="0.25">
      <c r="A253" s="8">
        <v>243</v>
      </c>
      <c r="B253" s="3"/>
      <c r="C253" s="3"/>
      <c r="D253" s="3"/>
    </row>
    <row r="254" spans="1:4" x14ac:dyDescent="0.25">
      <c r="A254" s="8">
        <v>244</v>
      </c>
      <c r="B254" s="3"/>
      <c r="C254" s="3"/>
      <c r="D254" s="3"/>
    </row>
    <row r="255" spans="1:4" x14ac:dyDescent="0.25">
      <c r="A255" s="8">
        <v>245</v>
      </c>
      <c r="B255" s="3"/>
      <c r="C255" s="3"/>
      <c r="D255" s="3"/>
    </row>
    <row r="256" spans="1:4" x14ac:dyDescent="0.25">
      <c r="A256" s="8">
        <v>246</v>
      </c>
      <c r="B256" s="3"/>
      <c r="C256" s="3"/>
      <c r="D256" s="3"/>
    </row>
    <row r="257" spans="1:4" x14ac:dyDescent="0.25">
      <c r="A257" s="8">
        <v>247</v>
      </c>
      <c r="B257" s="3"/>
      <c r="C257" s="3"/>
      <c r="D257" s="3"/>
    </row>
    <row r="258" spans="1:4" x14ac:dyDescent="0.25">
      <c r="A258" s="8">
        <v>248</v>
      </c>
      <c r="B258" s="3"/>
      <c r="C258" s="3"/>
      <c r="D258" s="3"/>
    </row>
    <row r="259" spans="1:4" x14ac:dyDescent="0.25">
      <c r="A259" s="8">
        <v>249</v>
      </c>
      <c r="B259" s="3"/>
      <c r="C259" s="3"/>
      <c r="D259" s="3"/>
    </row>
    <row r="260" spans="1:4" x14ac:dyDescent="0.25">
      <c r="A260" s="8">
        <v>250</v>
      </c>
      <c r="B260" s="3"/>
      <c r="C260" s="3"/>
      <c r="D260" s="3"/>
    </row>
    <row r="261" spans="1:4" x14ac:dyDescent="0.25">
      <c r="A261" s="8">
        <v>251</v>
      </c>
      <c r="B261" s="3"/>
      <c r="C261" s="3"/>
      <c r="D261" s="3"/>
    </row>
    <row r="262" spans="1:4" x14ac:dyDescent="0.25">
      <c r="A262" s="8">
        <v>252</v>
      </c>
      <c r="B262" s="3"/>
      <c r="C262" s="3"/>
      <c r="D262" s="3"/>
    </row>
    <row r="263" spans="1:4" x14ac:dyDescent="0.25">
      <c r="A263" s="8">
        <v>253</v>
      </c>
      <c r="B263" s="3"/>
      <c r="C263" s="3"/>
      <c r="D263" s="3"/>
    </row>
    <row r="264" spans="1:4" x14ac:dyDescent="0.25">
      <c r="A264" s="8">
        <v>254</v>
      </c>
      <c r="B264" s="3"/>
      <c r="C264" s="3"/>
      <c r="D264" s="3"/>
    </row>
    <row r="265" spans="1:4" x14ac:dyDescent="0.25">
      <c r="A265" s="8">
        <v>255</v>
      </c>
      <c r="B265" s="3"/>
      <c r="C265" s="3"/>
      <c r="D265" s="3"/>
    </row>
    <row r="266" spans="1:4" x14ac:dyDescent="0.25">
      <c r="A266" s="8">
        <v>256</v>
      </c>
      <c r="B266" s="3"/>
      <c r="C266" s="3"/>
      <c r="D266" s="3"/>
    </row>
    <row r="267" spans="1:4" x14ac:dyDescent="0.25">
      <c r="A267" s="8">
        <v>257</v>
      </c>
      <c r="B267" s="3"/>
      <c r="C267" s="3"/>
      <c r="D267" s="3"/>
    </row>
    <row r="268" spans="1:4" x14ac:dyDescent="0.25">
      <c r="A268" s="8">
        <v>258</v>
      </c>
      <c r="B268" s="3"/>
      <c r="C268" s="3"/>
      <c r="D268" s="3"/>
    </row>
    <row r="269" spans="1:4" x14ac:dyDescent="0.25">
      <c r="A269" s="8">
        <v>259</v>
      </c>
      <c r="B269" s="3"/>
      <c r="C269" s="3"/>
      <c r="D269" s="3"/>
    </row>
    <row r="270" spans="1:4" x14ac:dyDescent="0.25">
      <c r="A270" s="8">
        <v>260</v>
      </c>
      <c r="B270" s="3"/>
      <c r="C270" s="3"/>
      <c r="D270" s="3"/>
    </row>
    <row r="271" spans="1:4" x14ac:dyDescent="0.25">
      <c r="A271" s="8">
        <v>261</v>
      </c>
      <c r="B271" s="3"/>
      <c r="C271" s="3"/>
      <c r="D271" s="3"/>
    </row>
    <row r="272" spans="1:4" x14ac:dyDescent="0.25">
      <c r="A272" s="8">
        <v>262</v>
      </c>
      <c r="B272" s="3"/>
      <c r="C272" s="3"/>
      <c r="D272" s="3"/>
    </row>
    <row r="273" spans="1:4" x14ac:dyDescent="0.25">
      <c r="A273" s="8">
        <v>263</v>
      </c>
      <c r="B273" s="3"/>
      <c r="C273" s="3"/>
      <c r="D273" s="3"/>
    </row>
    <row r="274" spans="1:4" x14ac:dyDescent="0.25">
      <c r="A274" s="8">
        <v>264</v>
      </c>
      <c r="B274" s="3"/>
      <c r="C274" s="3"/>
      <c r="D274" s="3"/>
    </row>
    <row r="275" spans="1:4" x14ac:dyDescent="0.25">
      <c r="A275" s="8">
        <v>265</v>
      </c>
      <c r="B275" s="3"/>
      <c r="C275" s="3"/>
      <c r="D275" s="3"/>
    </row>
    <row r="276" spans="1:4" x14ac:dyDescent="0.25">
      <c r="A276" s="8">
        <v>266</v>
      </c>
      <c r="B276" s="3"/>
      <c r="C276" s="3"/>
      <c r="D276" s="3"/>
    </row>
    <row r="277" spans="1:4" x14ac:dyDescent="0.25">
      <c r="A277" s="8">
        <v>267</v>
      </c>
      <c r="B277" s="3"/>
      <c r="C277" s="3"/>
      <c r="D277" s="3"/>
    </row>
    <row r="278" spans="1:4" x14ac:dyDescent="0.25">
      <c r="A278" s="8">
        <v>268</v>
      </c>
      <c r="B278" s="3"/>
      <c r="C278" s="3"/>
      <c r="D278" s="3"/>
    </row>
    <row r="279" spans="1:4" x14ac:dyDescent="0.25">
      <c r="A279" s="8">
        <v>269</v>
      </c>
      <c r="B279" s="3"/>
      <c r="C279" s="3"/>
      <c r="D279" s="3"/>
    </row>
    <row r="280" spans="1:4" x14ac:dyDescent="0.25">
      <c r="A280" s="8">
        <v>270</v>
      </c>
      <c r="B280" s="3"/>
      <c r="C280" s="3"/>
      <c r="D280" s="3"/>
    </row>
    <row r="281" spans="1:4" x14ac:dyDescent="0.25">
      <c r="A281" s="8">
        <v>271</v>
      </c>
      <c r="B281" s="3"/>
      <c r="C281" s="3"/>
      <c r="D281" s="3"/>
    </row>
    <row r="282" spans="1:4" x14ac:dyDescent="0.25">
      <c r="A282" s="8">
        <v>272</v>
      </c>
      <c r="B282" s="3"/>
      <c r="C282" s="3"/>
      <c r="D282" s="3"/>
    </row>
    <row r="283" spans="1:4" x14ac:dyDescent="0.25">
      <c r="A283" s="8">
        <v>273</v>
      </c>
      <c r="B283" s="3"/>
      <c r="C283" s="3"/>
      <c r="D283" s="3"/>
    </row>
    <row r="284" spans="1:4" x14ac:dyDescent="0.25">
      <c r="A284" s="8">
        <v>274</v>
      </c>
      <c r="B284" s="3"/>
      <c r="C284" s="3"/>
      <c r="D284" s="3"/>
    </row>
    <row r="285" spans="1:4" x14ac:dyDescent="0.25">
      <c r="A285" s="8">
        <v>275</v>
      </c>
      <c r="B285" s="3"/>
      <c r="C285" s="3"/>
      <c r="D285" s="3"/>
    </row>
    <row r="286" spans="1:4" x14ac:dyDescent="0.25">
      <c r="A286" s="8">
        <v>276</v>
      </c>
      <c r="B286" s="3"/>
      <c r="C286" s="3"/>
      <c r="D286" s="3"/>
    </row>
    <row r="287" spans="1:4" x14ac:dyDescent="0.25">
      <c r="A287" s="8">
        <v>277</v>
      </c>
      <c r="B287" s="3"/>
      <c r="C287" s="3"/>
      <c r="D287" s="3"/>
    </row>
    <row r="288" spans="1:4" x14ac:dyDescent="0.25">
      <c r="A288" s="8">
        <v>278</v>
      </c>
      <c r="B288" s="3"/>
      <c r="C288" s="3"/>
      <c r="D288" s="3"/>
    </row>
    <row r="289" spans="1:4" x14ac:dyDescent="0.25">
      <c r="A289" s="8">
        <v>279</v>
      </c>
      <c r="B289" s="3"/>
      <c r="C289" s="3"/>
      <c r="D289" s="3"/>
    </row>
    <row r="290" spans="1:4" x14ac:dyDescent="0.25">
      <c r="A290" s="8">
        <v>280</v>
      </c>
      <c r="B290" s="3"/>
      <c r="C290" s="3"/>
      <c r="D290" s="3"/>
    </row>
    <row r="291" spans="1:4" x14ac:dyDescent="0.25">
      <c r="A291" s="8">
        <v>281</v>
      </c>
      <c r="B291" s="3"/>
      <c r="C291" s="3"/>
      <c r="D291" s="3"/>
    </row>
    <row r="292" spans="1:4" x14ac:dyDescent="0.25">
      <c r="A292" s="8">
        <v>282</v>
      </c>
      <c r="B292" s="3"/>
      <c r="C292" s="3"/>
      <c r="D292" s="3"/>
    </row>
    <row r="293" spans="1:4" x14ac:dyDescent="0.25">
      <c r="A293" s="8">
        <v>283</v>
      </c>
      <c r="B293" s="3"/>
      <c r="C293" s="3"/>
      <c r="D293" s="3"/>
    </row>
    <row r="294" spans="1:4" x14ac:dyDescent="0.25">
      <c r="A294" s="8">
        <v>284</v>
      </c>
      <c r="B294" s="3"/>
      <c r="C294" s="3"/>
      <c r="D294" s="3"/>
    </row>
    <row r="295" spans="1:4" x14ac:dyDescent="0.25">
      <c r="A295" s="8">
        <v>285</v>
      </c>
      <c r="B295" s="3"/>
      <c r="C295" s="3"/>
      <c r="D295" s="3"/>
    </row>
    <row r="296" spans="1:4" x14ac:dyDescent="0.25">
      <c r="A296" s="8">
        <v>286</v>
      </c>
      <c r="B296" s="3"/>
      <c r="C296" s="3"/>
      <c r="D296" s="3"/>
    </row>
    <row r="297" spans="1:4" x14ac:dyDescent="0.25">
      <c r="A297" s="8">
        <v>287</v>
      </c>
      <c r="B297" s="3"/>
      <c r="C297" s="3"/>
      <c r="D297" s="3"/>
    </row>
    <row r="298" spans="1:4" x14ac:dyDescent="0.25">
      <c r="A298" s="8">
        <v>288</v>
      </c>
      <c r="B298" s="3"/>
      <c r="C298" s="3"/>
      <c r="D298" s="3"/>
    </row>
    <row r="299" spans="1:4" x14ac:dyDescent="0.25">
      <c r="A299" s="8">
        <v>289</v>
      </c>
      <c r="B299" s="3"/>
      <c r="C299" s="3"/>
      <c r="D299" s="3"/>
    </row>
    <row r="300" spans="1:4" x14ac:dyDescent="0.25">
      <c r="A300" s="8">
        <v>290</v>
      </c>
      <c r="B300" s="3"/>
      <c r="C300" s="3"/>
      <c r="D300" s="3"/>
    </row>
    <row r="301" spans="1:4" x14ac:dyDescent="0.25">
      <c r="A301" s="8">
        <v>291</v>
      </c>
      <c r="B301" s="3"/>
      <c r="C301" s="3"/>
      <c r="D301" s="3"/>
    </row>
    <row r="302" spans="1:4" x14ac:dyDescent="0.25">
      <c r="A302" s="8">
        <v>292</v>
      </c>
      <c r="B302" s="3"/>
      <c r="C302" s="3"/>
      <c r="D302" s="3"/>
    </row>
    <row r="303" spans="1:4" x14ac:dyDescent="0.25">
      <c r="A303" s="8">
        <v>293</v>
      </c>
      <c r="B303" s="3"/>
      <c r="C303" s="3"/>
      <c r="D303" s="3"/>
    </row>
    <row r="304" spans="1:4" x14ac:dyDescent="0.25">
      <c r="A304" s="8">
        <v>294</v>
      </c>
      <c r="B304" s="3"/>
      <c r="C304" s="3"/>
      <c r="D304" s="3"/>
    </row>
    <row r="305" spans="1:4" x14ac:dyDescent="0.25">
      <c r="A305" s="8">
        <v>295</v>
      </c>
      <c r="B305" s="3"/>
      <c r="C305" s="3"/>
      <c r="D305" s="3"/>
    </row>
    <row r="306" spans="1:4" x14ac:dyDescent="0.25">
      <c r="A306" s="8">
        <v>296</v>
      </c>
      <c r="B306" s="3"/>
      <c r="C306" s="3"/>
      <c r="D306" s="3"/>
    </row>
    <row r="307" spans="1:4" x14ac:dyDescent="0.25">
      <c r="A307" s="8">
        <v>297</v>
      </c>
      <c r="B307" s="3"/>
      <c r="C307" s="3"/>
      <c r="D307" s="3"/>
    </row>
    <row r="308" spans="1:4" x14ac:dyDescent="0.25">
      <c r="A308" s="8">
        <v>298</v>
      </c>
      <c r="B308" s="3"/>
      <c r="C308" s="3"/>
      <c r="D308" s="3"/>
    </row>
    <row r="309" spans="1:4" x14ac:dyDescent="0.25">
      <c r="A309" s="8">
        <v>299</v>
      </c>
      <c r="B309" s="3"/>
      <c r="C309" s="3"/>
      <c r="D309" s="3"/>
    </row>
    <row r="310" spans="1:4" x14ac:dyDescent="0.25">
      <c r="A310" s="8">
        <v>300</v>
      </c>
      <c r="B310" s="3"/>
      <c r="C310" s="3"/>
      <c r="D310" s="3"/>
    </row>
    <row r="311" spans="1:4" x14ac:dyDescent="0.25">
      <c r="A311" s="8">
        <v>301</v>
      </c>
      <c r="B311" s="3"/>
      <c r="C311" s="3"/>
      <c r="D311" s="3"/>
    </row>
    <row r="312" spans="1:4" x14ac:dyDescent="0.25">
      <c r="A312" s="8">
        <v>302</v>
      </c>
      <c r="B312" s="3"/>
      <c r="C312" s="3"/>
      <c r="D312" s="3"/>
    </row>
    <row r="313" spans="1:4" x14ac:dyDescent="0.25">
      <c r="A313" s="8">
        <v>303</v>
      </c>
      <c r="B313" s="3"/>
      <c r="C313" s="3"/>
      <c r="D313" s="3"/>
    </row>
    <row r="314" spans="1:4" x14ac:dyDescent="0.25">
      <c r="A314" s="8">
        <v>304</v>
      </c>
      <c r="B314" s="3"/>
      <c r="C314" s="3"/>
      <c r="D314" s="3"/>
    </row>
    <row r="315" spans="1:4" x14ac:dyDescent="0.25">
      <c r="A315" s="8">
        <v>305</v>
      </c>
      <c r="B315" s="3"/>
      <c r="C315" s="3"/>
      <c r="D315" s="3"/>
    </row>
    <row r="316" spans="1:4" x14ac:dyDescent="0.25">
      <c r="A316" s="8">
        <v>306</v>
      </c>
      <c r="B316" s="3"/>
      <c r="C316" s="3"/>
      <c r="D316" s="3"/>
    </row>
    <row r="317" spans="1:4" x14ac:dyDescent="0.25">
      <c r="A317" s="8">
        <v>307</v>
      </c>
      <c r="B317" s="3"/>
      <c r="C317" s="3"/>
      <c r="D317" s="3"/>
    </row>
    <row r="318" spans="1:4" x14ac:dyDescent="0.25">
      <c r="A318" s="8">
        <v>308</v>
      </c>
      <c r="B318" s="3"/>
      <c r="C318" s="3"/>
      <c r="D318" s="3"/>
    </row>
    <row r="319" spans="1:4" x14ac:dyDescent="0.25">
      <c r="A319" s="8">
        <v>309</v>
      </c>
      <c r="B319" s="3"/>
      <c r="C319" s="3"/>
      <c r="D319" s="3"/>
    </row>
    <row r="320" spans="1:4" x14ac:dyDescent="0.25">
      <c r="A320" s="8">
        <v>310</v>
      </c>
      <c r="B320" s="3"/>
      <c r="C320" s="3"/>
      <c r="D320" s="3"/>
    </row>
    <row r="321" spans="1:4" x14ac:dyDescent="0.25">
      <c r="A321" s="8">
        <v>311</v>
      </c>
      <c r="B321" s="3"/>
      <c r="C321" s="3"/>
      <c r="D321" s="3"/>
    </row>
    <row r="322" spans="1:4" x14ac:dyDescent="0.25">
      <c r="A322" s="8">
        <v>312</v>
      </c>
      <c r="B322" s="3"/>
      <c r="C322" s="3"/>
      <c r="D322" s="3"/>
    </row>
    <row r="323" spans="1:4" x14ac:dyDescent="0.25">
      <c r="A323" s="8">
        <v>313</v>
      </c>
      <c r="B323" s="3"/>
      <c r="C323" s="3"/>
      <c r="D323" s="3"/>
    </row>
    <row r="324" spans="1:4" x14ac:dyDescent="0.25">
      <c r="A324" s="8">
        <v>314</v>
      </c>
      <c r="B324" s="3"/>
      <c r="C324" s="3"/>
      <c r="D324" s="3"/>
    </row>
    <row r="325" spans="1:4" x14ac:dyDescent="0.25">
      <c r="A325" s="8">
        <v>315</v>
      </c>
      <c r="B325" s="3"/>
      <c r="C325" s="3"/>
      <c r="D325" s="3"/>
    </row>
    <row r="326" spans="1:4" x14ac:dyDescent="0.25">
      <c r="A326" s="8">
        <v>316</v>
      </c>
      <c r="B326" s="3"/>
      <c r="C326" s="3"/>
      <c r="D326" s="3"/>
    </row>
    <row r="327" spans="1:4" x14ac:dyDescent="0.25">
      <c r="A327" s="8">
        <v>317</v>
      </c>
      <c r="B327" s="3"/>
      <c r="C327" s="3"/>
      <c r="D327" s="3"/>
    </row>
    <row r="328" spans="1:4" x14ac:dyDescent="0.25">
      <c r="A328" s="8">
        <v>318</v>
      </c>
      <c r="B328" s="3"/>
      <c r="C328" s="3"/>
      <c r="D328" s="3"/>
    </row>
    <row r="329" spans="1:4" x14ac:dyDescent="0.25">
      <c r="A329" s="8">
        <v>319</v>
      </c>
      <c r="B329" s="3"/>
      <c r="C329" s="3"/>
      <c r="D329" s="3"/>
    </row>
    <row r="330" spans="1:4" x14ac:dyDescent="0.25">
      <c r="A330" s="8">
        <v>320</v>
      </c>
      <c r="B330" s="3"/>
      <c r="C330" s="3"/>
      <c r="D330" s="3"/>
    </row>
    <row r="331" spans="1:4" x14ac:dyDescent="0.25">
      <c r="A331" s="8">
        <v>321</v>
      </c>
      <c r="B331" s="3"/>
      <c r="C331" s="3"/>
      <c r="D331" s="3"/>
    </row>
    <row r="332" spans="1:4" x14ac:dyDescent="0.25">
      <c r="A332" s="8">
        <v>322</v>
      </c>
      <c r="B332" s="3"/>
      <c r="C332" s="3"/>
      <c r="D332" s="3"/>
    </row>
    <row r="333" spans="1:4" x14ac:dyDescent="0.25">
      <c r="A333" s="8">
        <v>323</v>
      </c>
      <c r="B333" s="3"/>
      <c r="C333" s="3"/>
      <c r="D333" s="3"/>
    </row>
    <row r="334" spans="1:4" x14ac:dyDescent="0.25">
      <c r="A334" s="8">
        <v>324</v>
      </c>
      <c r="B334" s="3"/>
      <c r="C334" s="3"/>
      <c r="D334" s="3"/>
    </row>
    <row r="335" spans="1:4" x14ac:dyDescent="0.25">
      <c r="A335" s="8">
        <v>325</v>
      </c>
      <c r="B335" s="3"/>
      <c r="C335" s="3"/>
      <c r="D335" s="3"/>
    </row>
    <row r="336" spans="1:4" x14ac:dyDescent="0.25">
      <c r="A336" s="8">
        <v>326</v>
      </c>
      <c r="B336" s="3"/>
      <c r="C336" s="3"/>
      <c r="D336" s="3"/>
    </row>
    <row r="337" spans="1:4" x14ac:dyDescent="0.25">
      <c r="A337" s="8">
        <v>327</v>
      </c>
      <c r="B337" s="3"/>
      <c r="C337" s="3"/>
      <c r="D337" s="3"/>
    </row>
    <row r="338" spans="1:4" x14ac:dyDescent="0.25">
      <c r="A338" s="8">
        <v>328</v>
      </c>
      <c r="B338" s="3"/>
      <c r="C338" s="3"/>
      <c r="D338" s="3"/>
    </row>
    <row r="339" spans="1:4" x14ac:dyDescent="0.25">
      <c r="A339" s="8">
        <v>329</v>
      </c>
      <c r="B339" s="3"/>
      <c r="C339" s="3"/>
      <c r="D339" s="3"/>
    </row>
    <row r="340" spans="1:4" x14ac:dyDescent="0.25">
      <c r="A340" s="8">
        <v>330</v>
      </c>
      <c r="B340" s="3"/>
      <c r="C340" s="3"/>
      <c r="D340" s="3"/>
    </row>
    <row r="341" spans="1:4" x14ac:dyDescent="0.25">
      <c r="A341" s="8">
        <v>331</v>
      </c>
      <c r="B341" s="3"/>
      <c r="C341" s="3"/>
      <c r="D341" s="3"/>
    </row>
    <row r="342" spans="1:4" x14ac:dyDescent="0.25">
      <c r="A342" s="8">
        <v>332</v>
      </c>
      <c r="B342" s="3"/>
      <c r="C342" s="3"/>
      <c r="D342" s="3"/>
    </row>
    <row r="343" spans="1:4" x14ac:dyDescent="0.25">
      <c r="A343" s="8">
        <v>333</v>
      </c>
      <c r="B343" s="3"/>
      <c r="C343" s="3"/>
      <c r="D343" s="3"/>
    </row>
    <row r="344" spans="1:4" x14ac:dyDescent="0.25">
      <c r="A344" s="8">
        <v>334</v>
      </c>
      <c r="B344" s="3"/>
      <c r="C344" s="3"/>
      <c r="D344" s="3"/>
    </row>
    <row r="345" spans="1:4" x14ac:dyDescent="0.25">
      <c r="A345" s="8">
        <v>335</v>
      </c>
      <c r="B345" s="3"/>
      <c r="C345" s="3"/>
      <c r="D345" s="3"/>
    </row>
    <row r="346" spans="1:4" x14ac:dyDescent="0.25">
      <c r="A346" s="8">
        <v>336</v>
      </c>
      <c r="B346" s="3"/>
      <c r="C346" s="3"/>
      <c r="D346" s="3"/>
    </row>
    <row r="347" spans="1:4" x14ac:dyDescent="0.25">
      <c r="A347" s="8">
        <v>337</v>
      </c>
      <c r="B347" s="3"/>
      <c r="C347" s="3"/>
      <c r="D347" s="3"/>
    </row>
    <row r="348" spans="1:4" x14ac:dyDescent="0.25">
      <c r="A348" s="8">
        <v>338</v>
      </c>
      <c r="B348" s="3"/>
      <c r="C348" s="3"/>
      <c r="D348" s="3"/>
    </row>
    <row r="349" spans="1:4" x14ac:dyDescent="0.25">
      <c r="A349" s="8">
        <v>339</v>
      </c>
      <c r="B349" s="3"/>
      <c r="C349" s="3"/>
      <c r="D349" s="3"/>
    </row>
    <row r="350" spans="1:4" x14ac:dyDescent="0.25">
      <c r="A350" s="8">
        <v>340</v>
      </c>
      <c r="B350" s="3"/>
      <c r="C350" s="3"/>
      <c r="D350" s="3"/>
    </row>
    <row r="351" spans="1:4" x14ac:dyDescent="0.25">
      <c r="A351" s="8">
        <v>341</v>
      </c>
      <c r="B351" s="3"/>
      <c r="C351" s="3"/>
      <c r="D351" s="3"/>
    </row>
    <row r="352" spans="1:4" x14ac:dyDescent="0.25">
      <c r="A352" s="8">
        <v>342</v>
      </c>
      <c r="B352" s="3"/>
      <c r="C352" s="3"/>
      <c r="D352" s="3"/>
    </row>
    <row r="353" spans="1:4" x14ac:dyDescent="0.25">
      <c r="A353" s="8">
        <v>343</v>
      </c>
      <c r="B353" s="3"/>
      <c r="C353" s="3"/>
      <c r="D353" s="3"/>
    </row>
    <row r="354" spans="1:4" x14ac:dyDescent="0.25">
      <c r="A354" s="8">
        <v>344</v>
      </c>
      <c r="B354" s="3"/>
      <c r="C354" s="3"/>
      <c r="D354" s="3"/>
    </row>
    <row r="355" spans="1:4" x14ac:dyDescent="0.25">
      <c r="A355" s="8">
        <v>345</v>
      </c>
      <c r="B355" s="3"/>
      <c r="C355" s="3"/>
      <c r="D355" s="3"/>
    </row>
    <row r="356" spans="1:4" x14ac:dyDescent="0.25">
      <c r="A356" s="8">
        <v>346</v>
      </c>
      <c r="B356" s="3"/>
      <c r="C356" s="3"/>
      <c r="D356" s="3"/>
    </row>
    <row r="357" spans="1:4" x14ac:dyDescent="0.25">
      <c r="A357" s="8">
        <v>347</v>
      </c>
      <c r="B357" s="3"/>
      <c r="C357" s="3"/>
      <c r="D357" s="3"/>
    </row>
    <row r="358" spans="1:4" x14ac:dyDescent="0.25">
      <c r="A358" s="8">
        <v>348</v>
      </c>
      <c r="B358" s="3"/>
      <c r="C358" s="3"/>
      <c r="D358" s="3"/>
    </row>
    <row r="359" spans="1:4" x14ac:dyDescent="0.25">
      <c r="A359" s="8">
        <v>349</v>
      </c>
      <c r="B359" s="3"/>
      <c r="C359" s="3"/>
      <c r="D359" s="3"/>
    </row>
    <row r="360" spans="1:4" x14ac:dyDescent="0.25">
      <c r="A360" s="8">
        <v>350</v>
      </c>
      <c r="B360" s="3"/>
      <c r="C360" s="3"/>
      <c r="D360" s="3"/>
    </row>
    <row r="361" spans="1:4" x14ac:dyDescent="0.25">
      <c r="A361" s="8">
        <v>351</v>
      </c>
      <c r="B361" s="3"/>
      <c r="C361" s="3"/>
      <c r="D361" s="3"/>
    </row>
    <row r="362" spans="1:4" x14ac:dyDescent="0.25">
      <c r="A362" s="8">
        <v>352</v>
      </c>
      <c r="B362" s="3"/>
      <c r="C362" s="3"/>
      <c r="D362" s="3"/>
    </row>
    <row r="363" spans="1:4" x14ac:dyDescent="0.25">
      <c r="A363" s="8">
        <v>353</v>
      </c>
      <c r="B363" s="3"/>
      <c r="C363" s="3"/>
      <c r="D363" s="3"/>
    </row>
    <row r="364" spans="1:4" x14ac:dyDescent="0.25">
      <c r="A364" s="8">
        <v>354</v>
      </c>
      <c r="B364" s="3"/>
      <c r="C364" s="3"/>
      <c r="D364" s="3"/>
    </row>
    <row r="365" spans="1:4" x14ac:dyDescent="0.25">
      <c r="A365" s="8">
        <v>355</v>
      </c>
      <c r="B365" s="3"/>
      <c r="C365" s="3"/>
      <c r="D365" s="3"/>
    </row>
    <row r="366" spans="1:4" x14ac:dyDescent="0.25">
      <c r="A366" s="8">
        <v>356</v>
      </c>
      <c r="B366" s="3"/>
      <c r="C366" s="3"/>
      <c r="D366" s="3"/>
    </row>
    <row r="367" spans="1:4" x14ac:dyDescent="0.25">
      <c r="A367" s="8">
        <v>357</v>
      </c>
      <c r="B367" s="3"/>
      <c r="C367" s="3"/>
      <c r="D367" s="3"/>
    </row>
    <row r="368" spans="1:4" x14ac:dyDescent="0.25">
      <c r="A368" s="8">
        <v>358</v>
      </c>
      <c r="B368" s="3"/>
      <c r="C368" s="3"/>
      <c r="D368" s="3"/>
    </row>
    <row r="369" spans="1:4" x14ac:dyDescent="0.25">
      <c r="A369" s="8">
        <v>359</v>
      </c>
      <c r="B369" s="3"/>
      <c r="C369" s="3"/>
      <c r="D369" s="3"/>
    </row>
    <row r="370" spans="1:4" x14ac:dyDescent="0.25">
      <c r="A370" s="8">
        <v>360</v>
      </c>
      <c r="B370" s="3"/>
      <c r="C370" s="3"/>
      <c r="D370" s="3"/>
    </row>
    <row r="371" spans="1:4" x14ac:dyDescent="0.25">
      <c r="A371" s="8">
        <v>361</v>
      </c>
      <c r="B371" s="3"/>
      <c r="C371" s="3"/>
      <c r="D371" s="3"/>
    </row>
    <row r="372" spans="1:4" x14ac:dyDescent="0.25">
      <c r="A372" s="8">
        <v>362</v>
      </c>
      <c r="B372" s="3"/>
      <c r="C372" s="3"/>
      <c r="D372" s="3"/>
    </row>
    <row r="373" spans="1:4" x14ac:dyDescent="0.25">
      <c r="A373" s="8">
        <v>363</v>
      </c>
      <c r="B373" s="3"/>
      <c r="C373" s="3"/>
      <c r="D373" s="3"/>
    </row>
    <row r="374" spans="1:4" x14ac:dyDescent="0.25">
      <c r="A374" s="8">
        <v>364</v>
      </c>
      <c r="B374" s="3"/>
      <c r="C374" s="3"/>
      <c r="D374" s="3"/>
    </row>
    <row r="375" spans="1:4" x14ac:dyDescent="0.25">
      <c r="A375" s="8">
        <v>365</v>
      </c>
      <c r="B375" s="3"/>
      <c r="C375" s="3"/>
      <c r="D375" s="3"/>
    </row>
    <row r="376" spans="1:4" x14ac:dyDescent="0.25">
      <c r="A376" s="8">
        <v>366</v>
      </c>
      <c r="B376" s="3"/>
      <c r="C376" s="3"/>
      <c r="D376" s="3"/>
    </row>
    <row r="377" spans="1:4" x14ac:dyDescent="0.25">
      <c r="A377" s="8">
        <v>367</v>
      </c>
      <c r="B377" s="3"/>
      <c r="C377" s="3"/>
      <c r="D377" s="3"/>
    </row>
    <row r="378" spans="1:4" x14ac:dyDescent="0.25">
      <c r="A378" s="8">
        <v>368</v>
      </c>
      <c r="B378" s="3"/>
      <c r="C378" s="3"/>
      <c r="D378" s="3"/>
    </row>
    <row r="379" spans="1:4" x14ac:dyDescent="0.25">
      <c r="A379" s="8">
        <v>369</v>
      </c>
      <c r="B379" s="3"/>
      <c r="C379" s="3"/>
      <c r="D379" s="3"/>
    </row>
    <row r="380" spans="1:4" x14ac:dyDescent="0.25">
      <c r="A380" s="8">
        <v>370</v>
      </c>
      <c r="B380" s="3"/>
      <c r="C380" s="3"/>
      <c r="D380" s="3"/>
    </row>
    <row r="381" spans="1:4" x14ac:dyDescent="0.25">
      <c r="A381" s="8">
        <v>371</v>
      </c>
      <c r="B381" s="3"/>
      <c r="C381" s="3"/>
      <c r="D381" s="3"/>
    </row>
    <row r="382" spans="1:4" x14ac:dyDescent="0.25">
      <c r="A382" s="8">
        <v>372</v>
      </c>
      <c r="B382" s="3"/>
      <c r="C382" s="3"/>
      <c r="D382" s="3"/>
    </row>
    <row r="383" spans="1:4" x14ac:dyDescent="0.25">
      <c r="A383" s="8">
        <v>373</v>
      </c>
      <c r="B383" s="3"/>
      <c r="C383" s="3"/>
      <c r="D383" s="3"/>
    </row>
    <row r="384" spans="1:4" x14ac:dyDescent="0.25">
      <c r="A384" s="8">
        <v>374</v>
      </c>
      <c r="B384" s="3"/>
      <c r="C384" s="3"/>
      <c r="D384" s="3"/>
    </row>
    <row r="385" spans="1:4" x14ac:dyDescent="0.25">
      <c r="A385" s="8">
        <v>375</v>
      </c>
      <c r="B385" s="3"/>
      <c r="C385" s="3"/>
      <c r="D385" s="3"/>
    </row>
    <row r="386" spans="1:4" x14ac:dyDescent="0.25">
      <c r="A386" s="8">
        <v>376</v>
      </c>
      <c r="B386" s="3"/>
      <c r="C386" s="3"/>
      <c r="D386" s="3"/>
    </row>
    <row r="387" spans="1:4" x14ac:dyDescent="0.25">
      <c r="A387" s="8">
        <v>377</v>
      </c>
      <c r="B387" s="3"/>
      <c r="C387" s="3"/>
      <c r="D387" s="3"/>
    </row>
    <row r="388" spans="1:4" x14ac:dyDescent="0.25">
      <c r="A388" s="8">
        <v>378</v>
      </c>
      <c r="B388" s="3"/>
      <c r="C388" s="3"/>
      <c r="D388" s="3"/>
    </row>
    <row r="389" spans="1:4" x14ac:dyDescent="0.25">
      <c r="A389" s="8">
        <v>379</v>
      </c>
      <c r="B389" s="3"/>
      <c r="C389" s="3"/>
      <c r="D389" s="3"/>
    </row>
    <row r="390" spans="1:4" x14ac:dyDescent="0.25">
      <c r="A390" s="8">
        <v>380</v>
      </c>
      <c r="B390" s="3"/>
      <c r="C390" s="3"/>
      <c r="D390" s="3"/>
    </row>
    <row r="391" spans="1:4" x14ac:dyDescent="0.25">
      <c r="A391" s="8">
        <v>381</v>
      </c>
      <c r="B391" s="3"/>
      <c r="C391" s="3"/>
      <c r="D391" s="3"/>
    </row>
    <row r="392" spans="1:4" x14ac:dyDescent="0.25">
      <c r="A392" s="8">
        <v>382</v>
      </c>
      <c r="B392" s="3"/>
      <c r="C392" s="3"/>
      <c r="D392" s="3"/>
    </row>
    <row r="393" spans="1:4" x14ac:dyDescent="0.25">
      <c r="A393" s="8">
        <v>383</v>
      </c>
      <c r="B393" s="3"/>
      <c r="C393" s="3"/>
      <c r="D393" s="3"/>
    </row>
    <row r="394" spans="1:4" x14ac:dyDescent="0.25">
      <c r="A394" s="8">
        <v>384</v>
      </c>
      <c r="B394" s="3"/>
      <c r="C394" s="3"/>
      <c r="D394" s="3"/>
    </row>
    <row r="395" spans="1:4" x14ac:dyDescent="0.25">
      <c r="A395" s="8">
        <v>385</v>
      </c>
      <c r="B395" s="3"/>
      <c r="C395" s="3"/>
      <c r="D395" s="3"/>
    </row>
    <row r="396" spans="1:4" x14ac:dyDescent="0.25">
      <c r="A396" s="8">
        <v>386</v>
      </c>
      <c r="B396" s="3"/>
      <c r="C396" s="3"/>
      <c r="D396" s="3"/>
    </row>
    <row r="397" spans="1:4" x14ac:dyDescent="0.25">
      <c r="A397" s="8">
        <v>387</v>
      </c>
      <c r="B397" s="3"/>
      <c r="C397" s="3"/>
      <c r="D397" s="3"/>
    </row>
    <row r="398" spans="1:4" x14ac:dyDescent="0.25">
      <c r="A398" s="8">
        <v>388</v>
      </c>
      <c r="B398" s="3"/>
      <c r="C398" s="3"/>
      <c r="D398" s="3"/>
    </row>
    <row r="399" spans="1:4" x14ac:dyDescent="0.25">
      <c r="A399" s="8">
        <v>389</v>
      </c>
      <c r="B399" s="3"/>
      <c r="C399" s="3"/>
      <c r="D399" s="3"/>
    </row>
    <row r="400" spans="1:4" x14ac:dyDescent="0.25">
      <c r="A400" s="8">
        <v>390</v>
      </c>
      <c r="B400" s="3"/>
      <c r="C400" s="3"/>
      <c r="D400" s="3"/>
    </row>
    <row r="401" spans="1:4" x14ac:dyDescent="0.25">
      <c r="A401" s="8">
        <v>391</v>
      </c>
      <c r="B401" s="3"/>
      <c r="C401" s="3"/>
      <c r="D401" s="3"/>
    </row>
    <row r="402" spans="1:4" x14ac:dyDescent="0.25">
      <c r="A402" s="8">
        <v>392</v>
      </c>
      <c r="B402" s="3"/>
      <c r="C402" s="3"/>
      <c r="D402" s="3"/>
    </row>
    <row r="403" spans="1:4" x14ac:dyDescent="0.25">
      <c r="A403" s="8">
        <v>393</v>
      </c>
      <c r="B403" s="3"/>
      <c r="C403" s="3"/>
      <c r="D403" s="3"/>
    </row>
    <row r="404" spans="1:4" x14ac:dyDescent="0.25">
      <c r="A404" s="8">
        <v>394</v>
      </c>
      <c r="B404" s="3"/>
      <c r="C404" s="3"/>
      <c r="D404" s="3"/>
    </row>
    <row r="405" spans="1:4" x14ac:dyDescent="0.25">
      <c r="A405" s="8">
        <v>395</v>
      </c>
      <c r="B405" s="3"/>
      <c r="C405" s="3"/>
      <c r="D405" s="3"/>
    </row>
    <row r="406" spans="1:4" x14ac:dyDescent="0.25">
      <c r="A406" s="8">
        <v>396</v>
      </c>
      <c r="B406" s="3"/>
      <c r="C406" s="3"/>
      <c r="D406" s="3"/>
    </row>
    <row r="407" spans="1:4" x14ac:dyDescent="0.25">
      <c r="A407" s="8">
        <v>397</v>
      </c>
      <c r="B407" s="3"/>
      <c r="C407" s="3"/>
      <c r="D407" s="3"/>
    </row>
    <row r="408" spans="1:4" x14ac:dyDescent="0.25">
      <c r="A408" s="8">
        <v>398</v>
      </c>
      <c r="B408" s="3"/>
      <c r="C408" s="3"/>
      <c r="D408" s="3"/>
    </row>
    <row r="409" spans="1:4" x14ac:dyDescent="0.25">
      <c r="A409" s="8">
        <v>399</v>
      </c>
      <c r="B409" s="3"/>
      <c r="C409" s="3"/>
      <c r="D409" s="3"/>
    </row>
    <row r="410" spans="1:4" x14ac:dyDescent="0.25">
      <c r="A410" s="8">
        <v>400</v>
      </c>
      <c r="B410" s="3"/>
      <c r="C410" s="3"/>
      <c r="D410" s="3"/>
    </row>
    <row r="411" spans="1:4" x14ac:dyDescent="0.25">
      <c r="A411" s="8">
        <v>401</v>
      </c>
      <c r="B411" s="3"/>
      <c r="C411" s="3"/>
      <c r="D411" s="3"/>
    </row>
    <row r="412" spans="1:4" x14ac:dyDescent="0.25">
      <c r="A412" s="8">
        <v>402</v>
      </c>
      <c r="B412" s="3"/>
      <c r="C412" s="3"/>
      <c r="D412" s="3"/>
    </row>
    <row r="413" spans="1:4" x14ac:dyDescent="0.25">
      <c r="A413" s="8">
        <v>403</v>
      </c>
      <c r="B413" s="3"/>
      <c r="C413" s="3"/>
      <c r="D413" s="3"/>
    </row>
    <row r="414" spans="1:4" x14ac:dyDescent="0.25">
      <c r="A414" s="8">
        <v>404</v>
      </c>
      <c r="B414" s="3"/>
      <c r="C414" s="3"/>
      <c r="D414" s="3"/>
    </row>
    <row r="415" spans="1:4" x14ac:dyDescent="0.25">
      <c r="A415" s="8">
        <v>405</v>
      </c>
      <c r="B415" s="3"/>
      <c r="C415" s="3"/>
      <c r="D415" s="3"/>
    </row>
    <row r="416" spans="1:4" x14ac:dyDescent="0.25">
      <c r="A416" s="8">
        <v>406</v>
      </c>
      <c r="B416" s="3"/>
      <c r="C416" s="3"/>
      <c r="D416" s="3"/>
    </row>
    <row r="417" spans="1:4" x14ac:dyDescent="0.25">
      <c r="A417" s="8">
        <v>407</v>
      </c>
      <c r="B417" s="3"/>
      <c r="C417" s="3"/>
      <c r="D417" s="3"/>
    </row>
    <row r="418" spans="1:4" x14ac:dyDescent="0.25">
      <c r="A418" s="8">
        <v>408</v>
      </c>
      <c r="B418" s="3"/>
      <c r="C418" s="3"/>
      <c r="D418" s="3"/>
    </row>
    <row r="419" spans="1:4" x14ac:dyDescent="0.25">
      <c r="A419" s="8">
        <v>409</v>
      </c>
      <c r="B419" s="3"/>
      <c r="C419" s="3"/>
      <c r="D419" s="3"/>
    </row>
    <row r="420" spans="1:4" x14ac:dyDescent="0.25">
      <c r="A420" s="8">
        <v>410</v>
      </c>
      <c r="B420" s="3"/>
      <c r="C420" s="3"/>
      <c r="D420" s="3"/>
    </row>
    <row r="421" spans="1:4" x14ac:dyDescent="0.25">
      <c r="A421" s="8">
        <v>411</v>
      </c>
      <c r="B421" s="3"/>
      <c r="C421" s="3"/>
      <c r="D421" s="3"/>
    </row>
    <row r="422" spans="1:4" x14ac:dyDescent="0.25">
      <c r="A422" s="8">
        <v>412</v>
      </c>
      <c r="B422" s="3"/>
      <c r="C422" s="3"/>
      <c r="D422" s="3"/>
    </row>
    <row r="423" spans="1:4" x14ac:dyDescent="0.25">
      <c r="A423" s="8">
        <v>413</v>
      </c>
      <c r="B423" s="3"/>
      <c r="C423" s="3"/>
      <c r="D423" s="3"/>
    </row>
    <row r="424" spans="1:4" x14ac:dyDescent="0.25">
      <c r="A424" s="8">
        <v>414</v>
      </c>
      <c r="B424" s="3"/>
      <c r="C424" s="3"/>
      <c r="D424" s="3"/>
    </row>
    <row r="425" spans="1:4" x14ac:dyDescent="0.25">
      <c r="A425" s="8">
        <v>415</v>
      </c>
      <c r="B425" s="3"/>
      <c r="C425" s="3"/>
      <c r="D425" s="3"/>
    </row>
    <row r="426" spans="1:4" x14ac:dyDescent="0.25">
      <c r="A426" s="8">
        <v>416</v>
      </c>
      <c r="B426" s="3"/>
      <c r="C426" s="3"/>
      <c r="D426" s="3"/>
    </row>
    <row r="427" spans="1:4" x14ac:dyDescent="0.25">
      <c r="A427" s="8">
        <v>417</v>
      </c>
      <c r="B427" s="3"/>
      <c r="C427" s="3"/>
      <c r="D427" s="3"/>
    </row>
    <row r="428" spans="1:4" x14ac:dyDescent="0.25">
      <c r="A428" s="8">
        <v>418</v>
      </c>
      <c r="B428" s="3"/>
      <c r="C428" s="3"/>
      <c r="D428" s="3"/>
    </row>
    <row r="429" spans="1:4" x14ac:dyDescent="0.25">
      <c r="A429" s="8">
        <v>419</v>
      </c>
      <c r="B429" s="3"/>
      <c r="C429" s="3"/>
      <c r="D429" s="3"/>
    </row>
    <row r="430" spans="1:4" x14ac:dyDescent="0.25">
      <c r="A430" s="8">
        <v>420</v>
      </c>
      <c r="B430" s="3"/>
      <c r="C430" s="3"/>
      <c r="D430" s="3"/>
    </row>
    <row r="431" spans="1:4" x14ac:dyDescent="0.25">
      <c r="A431" s="8">
        <v>421</v>
      </c>
      <c r="B431" s="3"/>
      <c r="C431" s="3"/>
      <c r="D431" s="3"/>
    </row>
    <row r="432" spans="1:4" x14ac:dyDescent="0.25">
      <c r="A432" s="8">
        <v>422</v>
      </c>
      <c r="B432" s="3"/>
      <c r="C432" s="3"/>
      <c r="D432" s="3"/>
    </row>
    <row r="433" spans="1:4" x14ac:dyDescent="0.25">
      <c r="A433" s="8">
        <v>423</v>
      </c>
      <c r="B433" s="3"/>
      <c r="C433" s="3"/>
      <c r="D433" s="3"/>
    </row>
    <row r="434" spans="1:4" x14ac:dyDescent="0.25">
      <c r="A434" s="8">
        <v>424</v>
      </c>
      <c r="B434" s="3"/>
      <c r="C434" s="3"/>
      <c r="D434" s="3"/>
    </row>
    <row r="435" spans="1:4" x14ac:dyDescent="0.25">
      <c r="A435" s="8">
        <v>425</v>
      </c>
      <c r="B435" s="3"/>
      <c r="C435" s="3"/>
      <c r="D435" s="3"/>
    </row>
    <row r="436" spans="1:4" x14ac:dyDescent="0.25">
      <c r="A436" s="8">
        <v>426</v>
      </c>
      <c r="B436" s="3"/>
      <c r="C436" s="3"/>
      <c r="D436" s="3"/>
    </row>
    <row r="437" spans="1:4" x14ac:dyDescent="0.25">
      <c r="A437" s="8">
        <v>427</v>
      </c>
      <c r="B437" s="3"/>
      <c r="C437" s="3"/>
      <c r="D437" s="3"/>
    </row>
    <row r="438" spans="1:4" x14ac:dyDescent="0.25">
      <c r="A438" s="8">
        <v>428</v>
      </c>
      <c r="B438" s="3"/>
      <c r="C438" s="3"/>
      <c r="D438" s="3"/>
    </row>
    <row r="439" spans="1:4" x14ac:dyDescent="0.25">
      <c r="A439" s="8">
        <v>429</v>
      </c>
      <c r="B439" s="3"/>
      <c r="C439" s="3"/>
      <c r="D439" s="3"/>
    </row>
    <row r="440" spans="1:4" x14ac:dyDescent="0.25">
      <c r="A440" s="8">
        <v>430</v>
      </c>
      <c r="B440" s="3"/>
      <c r="C440" s="3"/>
      <c r="D440" s="3"/>
    </row>
    <row r="441" spans="1:4" x14ac:dyDescent="0.25">
      <c r="A441" s="8">
        <v>431</v>
      </c>
      <c r="B441" s="3"/>
      <c r="C441" s="3"/>
      <c r="D441" s="3"/>
    </row>
    <row r="442" spans="1:4" x14ac:dyDescent="0.25">
      <c r="A442" s="8">
        <v>432</v>
      </c>
      <c r="B442" s="3"/>
      <c r="C442" s="3"/>
      <c r="D442" s="3"/>
    </row>
    <row r="443" spans="1:4" x14ac:dyDescent="0.25">
      <c r="A443" s="8">
        <v>433</v>
      </c>
      <c r="B443" s="3"/>
      <c r="C443" s="3"/>
      <c r="D443" s="3"/>
    </row>
    <row r="444" spans="1:4" x14ac:dyDescent="0.25">
      <c r="A444" s="8">
        <v>434</v>
      </c>
      <c r="B444" s="3"/>
      <c r="C444" s="3"/>
      <c r="D444" s="3"/>
    </row>
    <row r="445" spans="1:4" x14ac:dyDescent="0.25">
      <c r="A445" s="8">
        <v>435</v>
      </c>
      <c r="B445" s="3"/>
      <c r="C445" s="3"/>
      <c r="D445" s="3"/>
    </row>
    <row r="446" spans="1:4" x14ac:dyDescent="0.25">
      <c r="A446" s="8">
        <v>436</v>
      </c>
      <c r="B446" s="3"/>
      <c r="C446" s="3"/>
      <c r="D446" s="3"/>
    </row>
    <row r="447" spans="1:4" x14ac:dyDescent="0.25">
      <c r="A447" s="8">
        <v>437</v>
      </c>
      <c r="B447" s="3"/>
      <c r="C447" s="3"/>
      <c r="D447" s="3"/>
    </row>
    <row r="448" spans="1:4" x14ac:dyDescent="0.25">
      <c r="A448" s="8">
        <v>438</v>
      </c>
      <c r="B448" s="3"/>
      <c r="C448" s="3"/>
      <c r="D448" s="3"/>
    </row>
    <row r="449" spans="1:4" x14ac:dyDescent="0.25">
      <c r="A449" s="8">
        <v>439</v>
      </c>
      <c r="B449" s="3"/>
      <c r="C449" s="3"/>
      <c r="D449" s="3"/>
    </row>
    <row r="450" spans="1:4" x14ac:dyDescent="0.25">
      <c r="A450" s="8">
        <v>440</v>
      </c>
      <c r="B450" s="3"/>
      <c r="C450" s="3"/>
      <c r="D450" s="3"/>
    </row>
    <row r="451" spans="1:4" x14ac:dyDescent="0.25">
      <c r="A451" s="8">
        <v>441</v>
      </c>
      <c r="B451" s="3"/>
      <c r="C451" s="3"/>
      <c r="D451" s="3"/>
    </row>
    <row r="452" spans="1:4" x14ac:dyDescent="0.25">
      <c r="A452" s="8">
        <v>442</v>
      </c>
      <c r="B452" s="3"/>
      <c r="C452" s="3"/>
      <c r="D452" s="3"/>
    </row>
    <row r="453" spans="1:4" x14ac:dyDescent="0.25">
      <c r="A453" s="8">
        <v>443</v>
      </c>
      <c r="B453" s="3"/>
      <c r="C453" s="3"/>
      <c r="D453" s="3"/>
    </row>
    <row r="454" spans="1:4" x14ac:dyDescent="0.25">
      <c r="A454" s="8">
        <v>444</v>
      </c>
      <c r="B454" s="3"/>
      <c r="C454" s="3"/>
      <c r="D454" s="3"/>
    </row>
    <row r="455" spans="1:4" x14ac:dyDescent="0.25">
      <c r="A455" s="8">
        <v>445</v>
      </c>
      <c r="B455" s="3"/>
      <c r="C455" s="3"/>
      <c r="D455" s="3"/>
    </row>
    <row r="456" spans="1:4" x14ac:dyDescent="0.25">
      <c r="A456" s="8">
        <v>446</v>
      </c>
      <c r="B456" s="3"/>
      <c r="C456" s="3"/>
      <c r="D456" s="3"/>
    </row>
    <row r="457" spans="1:4" x14ac:dyDescent="0.25">
      <c r="A457" s="8">
        <v>447</v>
      </c>
      <c r="B457" s="3"/>
      <c r="C457" s="3"/>
      <c r="D457" s="3"/>
    </row>
    <row r="458" spans="1:4" x14ac:dyDescent="0.25">
      <c r="A458" s="8">
        <v>448</v>
      </c>
      <c r="B458" s="3"/>
      <c r="C458" s="3"/>
      <c r="D458" s="3"/>
    </row>
    <row r="459" spans="1:4" x14ac:dyDescent="0.25">
      <c r="A459" s="8">
        <v>449</v>
      </c>
      <c r="B459" s="3"/>
      <c r="C459" s="3"/>
      <c r="D459" s="3"/>
    </row>
    <row r="460" spans="1:4" x14ac:dyDescent="0.25">
      <c r="A460" s="8">
        <v>450</v>
      </c>
      <c r="B460" s="3"/>
      <c r="C460" s="3"/>
      <c r="D460" s="3"/>
    </row>
    <row r="461" spans="1:4" x14ac:dyDescent="0.25">
      <c r="A461" s="8">
        <v>451</v>
      </c>
      <c r="B461" s="3"/>
      <c r="C461" s="3"/>
      <c r="D461" s="3"/>
    </row>
    <row r="462" spans="1:4" x14ac:dyDescent="0.25">
      <c r="A462" s="8">
        <v>452</v>
      </c>
      <c r="B462" s="3"/>
      <c r="C462" s="3"/>
      <c r="D462" s="3"/>
    </row>
    <row r="463" spans="1:4" x14ac:dyDescent="0.25">
      <c r="A463" s="8">
        <v>453</v>
      </c>
      <c r="B463" s="3"/>
      <c r="C463" s="3"/>
      <c r="D463" s="3"/>
    </row>
    <row r="464" spans="1:4" x14ac:dyDescent="0.25">
      <c r="A464" s="8">
        <v>454</v>
      </c>
      <c r="B464" s="3"/>
      <c r="C464" s="3"/>
      <c r="D464" s="3"/>
    </row>
    <row r="465" spans="1:4" x14ac:dyDescent="0.25">
      <c r="A465" s="8">
        <v>455</v>
      </c>
      <c r="B465" s="3"/>
      <c r="C465" s="3"/>
      <c r="D465" s="3"/>
    </row>
    <row r="466" spans="1:4" x14ac:dyDescent="0.25">
      <c r="A466" s="8">
        <v>456</v>
      </c>
      <c r="B466" s="3"/>
      <c r="C466" s="3"/>
      <c r="D466" s="3"/>
    </row>
    <row r="467" spans="1:4" x14ac:dyDescent="0.25">
      <c r="A467" s="8">
        <v>457</v>
      </c>
      <c r="B467" s="3"/>
      <c r="C467" s="3"/>
      <c r="D467" s="3"/>
    </row>
    <row r="468" spans="1:4" x14ac:dyDescent="0.25">
      <c r="A468" s="8">
        <v>458</v>
      </c>
      <c r="B468" s="3"/>
      <c r="C468" s="3"/>
      <c r="D468" s="3"/>
    </row>
    <row r="469" spans="1:4" x14ac:dyDescent="0.25">
      <c r="A469" s="8">
        <v>459</v>
      </c>
      <c r="B469" s="3"/>
      <c r="C469" s="3"/>
      <c r="D469" s="3"/>
    </row>
    <row r="470" spans="1:4" x14ac:dyDescent="0.25">
      <c r="A470" s="8">
        <v>460</v>
      </c>
      <c r="B470" s="3"/>
      <c r="C470" s="3"/>
      <c r="D470" s="3"/>
    </row>
    <row r="471" spans="1:4" x14ac:dyDescent="0.25">
      <c r="A471" s="8">
        <v>461</v>
      </c>
      <c r="B471" s="3"/>
      <c r="C471" s="3"/>
      <c r="D471" s="3"/>
    </row>
    <row r="472" spans="1:4" x14ac:dyDescent="0.25">
      <c r="A472" s="8">
        <v>462</v>
      </c>
      <c r="B472" s="3"/>
      <c r="C472" s="3"/>
      <c r="D472" s="3"/>
    </row>
    <row r="473" spans="1:4" x14ac:dyDescent="0.25">
      <c r="A473" s="8">
        <v>463</v>
      </c>
      <c r="B473" s="3"/>
      <c r="C473" s="3"/>
      <c r="D473" s="3"/>
    </row>
    <row r="474" spans="1:4" x14ac:dyDescent="0.25">
      <c r="A474" s="8">
        <v>464</v>
      </c>
      <c r="B474" s="3"/>
      <c r="C474" s="3"/>
      <c r="D474" s="3"/>
    </row>
    <row r="475" spans="1:4" x14ac:dyDescent="0.25">
      <c r="A475" s="8">
        <v>465</v>
      </c>
      <c r="B475" s="3"/>
      <c r="C475" s="3"/>
      <c r="D475" s="3"/>
    </row>
    <row r="476" spans="1:4" x14ac:dyDescent="0.25">
      <c r="A476" s="8">
        <v>466</v>
      </c>
      <c r="B476" s="3"/>
      <c r="C476" s="3"/>
      <c r="D476" s="3"/>
    </row>
    <row r="477" spans="1:4" x14ac:dyDescent="0.25">
      <c r="A477" s="8">
        <v>467</v>
      </c>
      <c r="B477" s="3"/>
      <c r="C477" s="3"/>
      <c r="D477" s="3"/>
    </row>
    <row r="478" spans="1:4" x14ac:dyDescent="0.25">
      <c r="A478" s="8">
        <v>468</v>
      </c>
      <c r="B478" s="3"/>
      <c r="C478" s="3"/>
      <c r="D478" s="3"/>
    </row>
    <row r="479" spans="1:4" x14ac:dyDescent="0.25">
      <c r="A479" s="8">
        <v>469</v>
      </c>
      <c r="B479" s="3"/>
      <c r="C479" s="3"/>
      <c r="D479" s="3"/>
    </row>
    <row r="480" spans="1:4" x14ac:dyDescent="0.25">
      <c r="A480" s="8">
        <v>470</v>
      </c>
      <c r="B480" s="3"/>
      <c r="C480" s="3"/>
      <c r="D480" s="3"/>
    </row>
    <row r="481" spans="1:4" x14ac:dyDescent="0.25">
      <c r="A481" s="8">
        <v>471</v>
      </c>
      <c r="B481" s="3"/>
      <c r="C481" s="3"/>
      <c r="D481" s="3"/>
    </row>
    <row r="482" spans="1:4" x14ac:dyDescent="0.25">
      <c r="A482" s="8">
        <v>472</v>
      </c>
      <c r="B482" s="3"/>
      <c r="C482" s="3"/>
      <c r="D482" s="3"/>
    </row>
    <row r="483" spans="1:4" x14ac:dyDescent="0.25">
      <c r="A483" s="8">
        <v>473</v>
      </c>
      <c r="B483" s="3"/>
      <c r="C483" s="3"/>
      <c r="D483" s="3"/>
    </row>
    <row r="484" spans="1:4" x14ac:dyDescent="0.25">
      <c r="A484" s="8">
        <v>474</v>
      </c>
      <c r="B484" s="3"/>
      <c r="C484" s="3"/>
      <c r="D484" s="3"/>
    </row>
    <row r="485" spans="1:4" x14ac:dyDescent="0.25">
      <c r="A485" s="8">
        <v>475</v>
      </c>
      <c r="B485" s="3"/>
      <c r="C485" s="3"/>
      <c r="D485" s="3"/>
    </row>
    <row r="486" spans="1:4" x14ac:dyDescent="0.25">
      <c r="A486" s="8">
        <v>476</v>
      </c>
      <c r="B486" s="3"/>
      <c r="C486" s="3"/>
      <c r="D486" s="3"/>
    </row>
    <row r="487" spans="1:4" x14ac:dyDescent="0.25">
      <c r="A487" s="8">
        <v>477</v>
      </c>
      <c r="B487" s="3"/>
      <c r="C487" s="3"/>
      <c r="D487" s="3"/>
    </row>
    <row r="488" spans="1:4" x14ac:dyDescent="0.25">
      <c r="A488" s="8">
        <v>478</v>
      </c>
      <c r="B488" s="3"/>
      <c r="C488" s="3"/>
      <c r="D488" s="3"/>
    </row>
    <row r="489" spans="1:4" x14ac:dyDescent="0.25">
      <c r="A489" s="8">
        <v>479</v>
      </c>
      <c r="B489" s="3"/>
      <c r="C489" s="3"/>
      <c r="D489" s="3"/>
    </row>
    <row r="490" spans="1:4" x14ac:dyDescent="0.25">
      <c r="A490" s="8">
        <v>480</v>
      </c>
      <c r="B490" s="3"/>
      <c r="C490" s="3"/>
      <c r="D490" s="3"/>
    </row>
    <row r="491" spans="1:4" x14ac:dyDescent="0.25">
      <c r="A491" s="8">
        <v>481</v>
      </c>
      <c r="B491" s="3"/>
      <c r="C491" s="3"/>
      <c r="D491" s="3"/>
    </row>
    <row r="492" spans="1:4" x14ac:dyDescent="0.25">
      <c r="A492" s="8">
        <v>482</v>
      </c>
      <c r="B492" s="3"/>
      <c r="C492" s="3"/>
      <c r="D492" s="3"/>
    </row>
    <row r="493" spans="1:4" x14ac:dyDescent="0.25">
      <c r="A493" s="8">
        <v>483</v>
      </c>
      <c r="B493" s="3"/>
      <c r="C493" s="3"/>
      <c r="D493" s="3"/>
    </row>
    <row r="494" spans="1:4" x14ac:dyDescent="0.25">
      <c r="A494" s="8">
        <v>484</v>
      </c>
      <c r="B494" s="3"/>
      <c r="C494" s="3"/>
      <c r="D494" s="3"/>
    </row>
    <row r="495" spans="1:4" x14ac:dyDescent="0.25">
      <c r="A495" s="8">
        <v>485</v>
      </c>
      <c r="B495" s="3"/>
      <c r="C495" s="3"/>
      <c r="D495" s="3"/>
    </row>
    <row r="496" spans="1:4" x14ac:dyDescent="0.25">
      <c r="A496" s="8">
        <v>486</v>
      </c>
      <c r="B496" s="3"/>
      <c r="C496" s="3"/>
      <c r="D496" s="3"/>
    </row>
    <row r="497" spans="1:4" x14ac:dyDescent="0.25">
      <c r="A497" s="8">
        <v>487</v>
      </c>
      <c r="B497" s="3"/>
      <c r="C497" s="3"/>
      <c r="D497" s="3"/>
    </row>
    <row r="498" spans="1:4" x14ac:dyDescent="0.25">
      <c r="A498" s="8">
        <v>488</v>
      </c>
      <c r="B498" s="3"/>
      <c r="C498" s="3"/>
      <c r="D498" s="3"/>
    </row>
    <row r="499" spans="1:4" x14ac:dyDescent="0.25">
      <c r="A499" s="8">
        <v>489</v>
      </c>
      <c r="B499" s="3"/>
      <c r="C499" s="3"/>
      <c r="D499" s="3"/>
    </row>
    <row r="500" spans="1:4" x14ac:dyDescent="0.25">
      <c r="A500" s="8">
        <v>490</v>
      </c>
      <c r="B500" s="3"/>
      <c r="C500" s="3"/>
      <c r="D500" s="3"/>
    </row>
    <row r="501" spans="1:4" x14ac:dyDescent="0.25">
      <c r="A501" s="8">
        <v>491</v>
      </c>
      <c r="B501" s="3"/>
      <c r="C501" s="3"/>
      <c r="D501" s="3"/>
    </row>
    <row r="502" spans="1:4" x14ac:dyDescent="0.25">
      <c r="A502" s="8">
        <v>492</v>
      </c>
      <c r="B502" s="3"/>
      <c r="C502" s="3"/>
      <c r="D502" s="3"/>
    </row>
    <row r="503" spans="1:4" x14ac:dyDescent="0.25">
      <c r="A503" s="8">
        <v>493</v>
      </c>
      <c r="B503" s="3"/>
      <c r="C503" s="3"/>
      <c r="D503" s="3"/>
    </row>
    <row r="504" spans="1:4" x14ac:dyDescent="0.25">
      <c r="A504" s="8">
        <v>494</v>
      </c>
      <c r="B504" s="3"/>
      <c r="C504" s="3"/>
      <c r="D504" s="3"/>
    </row>
    <row r="505" spans="1:4" x14ac:dyDescent="0.25">
      <c r="A505" s="8">
        <v>495</v>
      </c>
      <c r="B505" s="3"/>
      <c r="C505" s="3"/>
      <c r="D505" s="3"/>
    </row>
    <row r="506" spans="1:4" x14ac:dyDescent="0.25">
      <c r="A506" s="8">
        <v>496</v>
      </c>
      <c r="B506" s="3"/>
      <c r="C506" s="3"/>
      <c r="D506" s="3"/>
    </row>
    <row r="507" spans="1:4" x14ac:dyDescent="0.25">
      <c r="A507" s="8">
        <v>497</v>
      </c>
      <c r="B507" s="3"/>
      <c r="C507" s="3"/>
      <c r="D507" s="3"/>
    </row>
    <row r="508" spans="1:4" x14ac:dyDescent="0.25">
      <c r="A508" s="8">
        <v>498</v>
      </c>
      <c r="B508" s="3"/>
      <c r="C508" s="3"/>
      <c r="D508" s="3"/>
    </row>
    <row r="509" spans="1:4" x14ac:dyDescent="0.25">
      <c r="A509" s="8">
        <v>499</v>
      </c>
      <c r="B509" s="3"/>
      <c r="C509" s="3"/>
      <c r="D509" s="3"/>
    </row>
    <row r="510" spans="1:4" x14ac:dyDescent="0.25">
      <c r="A510" s="8">
        <v>500</v>
      </c>
      <c r="B510" s="3"/>
      <c r="C510" s="3"/>
      <c r="D510" s="3"/>
    </row>
  </sheetData>
  <mergeCells count="2">
    <mergeCell ref="C2:D2"/>
    <mergeCell ref="A7:D7"/>
  </mergeCells>
  <pageMargins left="0.7" right="0.7" top="0.75" bottom="0.75" header="0.3" footer="0.3"/>
  <pageSetup scale="84" orientation="portrait" horizontalDpi="300" verticalDpi="300" r:id="rId1"/>
  <headerFooter alignWithMargins="0">
    <oddHeader>&amp;L&amp;G&amp;CElaborado por:
Soluciones Finacieras CQ&amp;RVersión: 1.0  &amp;D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31313-D7D0-4CC6-BB9B-8C65E02A9015}">
  <sheetPr>
    <tabColor rgb="FF33CCCC"/>
    <pageSetUpPr fitToPage="1"/>
  </sheetPr>
  <dimension ref="A1:M79"/>
  <sheetViews>
    <sheetView showGridLines="0" showZeros="0" tabSelected="1" zoomScale="140" zoomScaleNormal="140" zoomScalePageLayoutView="150" workbookViewId="0">
      <selection activeCell="A5" sqref="A5:G5"/>
    </sheetView>
  </sheetViews>
  <sheetFormatPr defaultColWidth="9.28515625" defaultRowHeight="15" x14ac:dyDescent="0.25"/>
  <cols>
    <col min="1" max="1" width="9" style="2" customWidth="1"/>
    <col min="2" max="2" width="47.7109375" style="1" bestFit="1" customWidth="1"/>
    <col min="3" max="3" width="16.85546875" style="1" customWidth="1"/>
    <col min="4" max="4" width="16.28515625" style="1" customWidth="1"/>
    <col min="5" max="5" width="21.28515625" style="53" customWidth="1"/>
    <col min="6" max="6" width="25.7109375" style="1" customWidth="1"/>
    <col min="7" max="7" width="11" style="1" bestFit="1" customWidth="1"/>
    <col min="8" max="8" width="9.28515625" style="1" customWidth="1"/>
    <col min="9" max="9" width="11.5703125" style="1" bestFit="1" customWidth="1"/>
    <col min="10" max="10" width="14.42578125" style="1" customWidth="1"/>
    <col min="11" max="11" width="12.5703125" style="1" customWidth="1"/>
    <col min="12" max="12" width="11" style="1" customWidth="1"/>
    <col min="13" max="16384" width="9.28515625" style="1"/>
  </cols>
  <sheetData>
    <row r="1" spans="1:13" x14ac:dyDescent="0.25">
      <c r="E1" s="1"/>
    </row>
    <row r="2" spans="1:13" x14ac:dyDescent="0.25">
      <c r="E2" s="1"/>
    </row>
    <row r="3" spans="1:13" x14ac:dyDescent="0.25">
      <c r="E3" s="1"/>
    </row>
    <row r="4" spans="1:13" x14ac:dyDescent="0.25">
      <c r="E4" s="1"/>
      <c r="G4" s="3"/>
    </row>
    <row r="5" spans="1:13" ht="18.75" x14ac:dyDescent="0.3">
      <c r="A5" s="74" t="s">
        <v>4</v>
      </c>
      <c r="B5" s="74"/>
      <c r="C5" s="74"/>
      <c r="D5" s="74"/>
      <c r="E5" s="74"/>
      <c r="F5" s="74"/>
      <c r="G5" s="74"/>
    </row>
    <row r="6" spans="1:13" x14ac:dyDescent="0.25">
      <c r="E6" s="1"/>
      <c r="K6" s="9"/>
      <c r="L6" s="15"/>
      <c r="M6" s="15"/>
    </row>
    <row r="7" spans="1:13" x14ac:dyDescent="0.25">
      <c r="D7" s="16" t="s">
        <v>5</v>
      </c>
      <c r="E7" s="3"/>
      <c r="K7" s="9"/>
      <c r="L7" s="15"/>
      <c r="M7" s="15"/>
    </row>
    <row r="8" spans="1:13" x14ac:dyDescent="0.25">
      <c r="D8" s="17"/>
      <c r="E8" s="18"/>
      <c r="K8" s="19"/>
      <c r="L8" s="15"/>
      <c r="M8" s="15"/>
    </row>
    <row r="9" spans="1:13" ht="19.5" customHeight="1" x14ac:dyDescent="0.25">
      <c r="B9" s="20" t="s">
        <v>6</v>
      </c>
      <c r="C9" s="75"/>
      <c r="D9" s="76"/>
      <c r="E9" s="21" t="s">
        <v>7</v>
      </c>
      <c r="F9" s="3"/>
      <c r="H9" s="22"/>
      <c r="I9" s="23"/>
      <c r="L9" s="15"/>
    </row>
    <row r="10" spans="1:13" ht="18.75" customHeight="1" x14ac:dyDescent="0.25">
      <c r="B10" s="24" t="s">
        <v>8</v>
      </c>
      <c r="C10" s="3"/>
      <c r="D10" s="25" t="s">
        <v>9</v>
      </c>
      <c r="E10" s="25"/>
      <c r="F10" s="3"/>
      <c r="H10" s="26"/>
    </row>
    <row r="11" spans="1:13" ht="15" customHeight="1" x14ac:dyDescent="0.25">
      <c r="B11" s="27"/>
      <c r="C11" s="28"/>
      <c r="D11" s="28"/>
      <c r="E11" s="28"/>
      <c r="F11" s="29"/>
      <c r="K11" s="19"/>
    </row>
    <row r="12" spans="1:13" ht="12.75" customHeight="1" x14ac:dyDescent="0.25">
      <c r="A12" s="77" t="s">
        <v>10</v>
      </c>
      <c r="B12" s="30"/>
      <c r="C12" s="77" t="s">
        <v>11</v>
      </c>
      <c r="D12" s="80" t="s">
        <v>12</v>
      </c>
      <c r="E12" s="31" t="s">
        <v>13</v>
      </c>
      <c r="F12" s="31" t="s">
        <v>14</v>
      </c>
      <c r="G12" s="30"/>
      <c r="K12" s="9"/>
    </row>
    <row r="13" spans="1:13" x14ac:dyDescent="0.25">
      <c r="A13" s="78"/>
      <c r="B13" s="32" t="s">
        <v>15</v>
      </c>
      <c r="C13" s="78"/>
      <c r="D13" s="81"/>
      <c r="E13" s="33" t="s">
        <v>16</v>
      </c>
      <c r="F13" s="33" t="s">
        <v>17</v>
      </c>
      <c r="G13" s="32" t="s">
        <v>18</v>
      </c>
    </row>
    <row r="14" spans="1:13" x14ac:dyDescent="0.25">
      <c r="A14" s="79"/>
      <c r="B14" s="34"/>
      <c r="C14" s="79"/>
      <c r="D14" s="82"/>
      <c r="E14" s="35" t="s">
        <v>19</v>
      </c>
      <c r="F14" s="35" t="s">
        <v>20</v>
      </c>
      <c r="G14" s="34"/>
      <c r="L14" s="15"/>
    </row>
    <row r="15" spans="1:13" ht="12" customHeight="1" x14ac:dyDescent="0.25">
      <c r="A15" s="3"/>
      <c r="B15" s="36" t="str">
        <f>_xlfn.XLOOKUP(A15,'1. Insumos-Materia Primas'!$A$11:$A$510,'1. Insumos-Materia Primas'!$B$11:$B$510," ",0)</f>
        <v xml:space="preserve"> </v>
      </c>
      <c r="C15" s="8" t="str">
        <f>_xlfn.XLOOKUP(A15,'1. Insumos-Materia Primas'!$A$11:$A$510,'1. Insumos-Materia Primas'!$C$11:$C$510," ",0)</f>
        <v xml:space="preserve"> </v>
      </c>
      <c r="D15" s="37" t="str">
        <f>_xlfn.XLOOKUP(A15,'1. Insumos-Materia Primas'!$A$11:$A$510,'1. Insumos-Materia Primas'!$D$11:$D$510," ",0)</f>
        <v xml:space="preserve"> </v>
      </c>
      <c r="E15" s="38"/>
      <c r="F15" s="39" t="str">
        <f t="shared" ref="F15:F49" si="0">IF(E15="","",E15*D15)</f>
        <v/>
      </c>
      <c r="G15" s="40" t="str">
        <f t="shared" ref="G15:G49" si="1">IF(OR($F$70="",F15=""),"",F15/$F$70)</f>
        <v/>
      </c>
      <c r="I15" s="41"/>
    </row>
    <row r="16" spans="1:13" ht="12" customHeight="1" x14ac:dyDescent="0.25">
      <c r="A16" s="3"/>
      <c r="B16" s="36" t="str">
        <f>_xlfn.XLOOKUP(A16,'1. Insumos-Materia Primas'!$A$11:$A$510,'1. Insumos-Materia Primas'!$B$11:$B$510," ",0)</f>
        <v xml:space="preserve"> </v>
      </c>
      <c r="C16" s="8" t="str">
        <f>_xlfn.XLOOKUP(A16,'1. Insumos-Materia Primas'!$A$11:$A$510,'1. Insumos-Materia Primas'!$C$11:$C$510," ",0)</f>
        <v xml:space="preserve"> </v>
      </c>
      <c r="D16" s="37" t="str">
        <f>_xlfn.XLOOKUP(A16,'1. Insumos-Materia Primas'!$A$11:$A$510,'1. Insumos-Materia Primas'!$D$11:$D$510," ",0)</f>
        <v xml:space="preserve"> </v>
      </c>
      <c r="E16" s="38"/>
      <c r="F16" s="39" t="str">
        <f t="shared" si="0"/>
        <v/>
      </c>
      <c r="G16" s="40" t="str">
        <f t="shared" si="1"/>
        <v/>
      </c>
      <c r="I16" s="41"/>
    </row>
    <row r="17" spans="1:7" ht="12" customHeight="1" x14ac:dyDescent="0.25">
      <c r="A17" s="3"/>
      <c r="B17" s="36" t="str">
        <f>_xlfn.XLOOKUP(A17,'1. Insumos-Materia Primas'!$A$11:$A$510,'1. Insumos-Materia Primas'!$B$11:$B$510," ",0)</f>
        <v xml:space="preserve"> </v>
      </c>
      <c r="C17" s="8" t="str">
        <f>_xlfn.XLOOKUP(A17,'1. Insumos-Materia Primas'!$A$11:$A$510,'1. Insumos-Materia Primas'!$C$11:$C$510," ",0)</f>
        <v xml:space="preserve"> </v>
      </c>
      <c r="D17" s="37" t="str">
        <f>_xlfn.XLOOKUP(A17,'1. Insumos-Materia Primas'!$A$11:$A$510,'1. Insumos-Materia Primas'!$D$11:$D$510," ",0)</f>
        <v xml:space="preserve"> </v>
      </c>
      <c r="E17" s="38"/>
      <c r="F17" s="39" t="str">
        <f t="shared" si="0"/>
        <v/>
      </c>
      <c r="G17" s="40" t="str">
        <f t="shared" si="1"/>
        <v/>
      </c>
    </row>
    <row r="18" spans="1:7" ht="12" customHeight="1" x14ac:dyDescent="0.25">
      <c r="A18" s="3"/>
      <c r="B18" s="36" t="str">
        <f>_xlfn.XLOOKUP(A18,'1. Insumos-Materia Primas'!$A$11:$A$510,'1. Insumos-Materia Primas'!$B$11:$B$510," ",0)</f>
        <v xml:space="preserve"> </v>
      </c>
      <c r="C18" s="8" t="str">
        <f>_xlfn.XLOOKUP(A18,'1. Insumos-Materia Primas'!$A$11:$A$510,'1. Insumos-Materia Primas'!$C$11:$C$510," ",0)</f>
        <v xml:space="preserve"> </v>
      </c>
      <c r="D18" s="37" t="str">
        <f>_xlfn.XLOOKUP(A18,'1. Insumos-Materia Primas'!$A$11:$A$510,'1. Insumos-Materia Primas'!$D$11:$D$510," ",0)</f>
        <v xml:space="preserve"> </v>
      </c>
      <c r="E18" s="38"/>
      <c r="F18" s="39" t="str">
        <f t="shared" si="0"/>
        <v/>
      </c>
      <c r="G18" s="40" t="str">
        <f t="shared" si="1"/>
        <v/>
      </c>
    </row>
    <row r="19" spans="1:7" ht="12" customHeight="1" x14ac:dyDescent="0.25">
      <c r="A19" s="3"/>
      <c r="B19" s="36" t="str">
        <f>_xlfn.XLOOKUP(A19,'1. Insumos-Materia Primas'!$A$11:$A$510,'1. Insumos-Materia Primas'!$B$11:$B$510," ",0)</f>
        <v xml:space="preserve"> </v>
      </c>
      <c r="C19" s="8" t="str">
        <f>_xlfn.XLOOKUP(A19,'1. Insumos-Materia Primas'!$A$11:$A$510,'1. Insumos-Materia Primas'!$C$11:$C$510," ",0)</f>
        <v xml:space="preserve"> </v>
      </c>
      <c r="D19" s="37" t="str">
        <f>_xlfn.XLOOKUP(A19,'1. Insumos-Materia Primas'!$A$11:$A$510,'1. Insumos-Materia Primas'!$D$11:$D$510," ",0)</f>
        <v xml:space="preserve"> </v>
      </c>
      <c r="E19" s="38"/>
      <c r="F19" s="39" t="str">
        <f t="shared" si="0"/>
        <v/>
      </c>
      <c r="G19" s="40" t="str">
        <f t="shared" si="1"/>
        <v/>
      </c>
    </row>
    <row r="20" spans="1:7" ht="12" customHeight="1" x14ac:dyDescent="0.25">
      <c r="A20" s="3"/>
      <c r="B20" s="36" t="str">
        <f>_xlfn.XLOOKUP(A20,'1. Insumos-Materia Primas'!$A$11:$A$510,'1. Insumos-Materia Primas'!$B$11:$B$510," ",0)</f>
        <v xml:space="preserve"> </v>
      </c>
      <c r="C20" s="8" t="str">
        <f>_xlfn.XLOOKUP(A20,'1. Insumos-Materia Primas'!$A$11:$A$510,'1. Insumos-Materia Primas'!$C$11:$C$510," ",0)</f>
        <v xml:space="preserve"> </v>
      </c>
      <c r="D20" s="37" t="str">
        <f>_xlfn.XLOOKUP(A20,'1. Insumos-Materia Primas'!$A$11:$A$510,'1. Insumos-Materia Primas'!$D$11:$D$510," ",0)</f>
        <v xml:space="preserve"> </v>
      </c>
      <c r="E20" s="38"/>
      <c r="F20" s="39" t="str">
        <f t="shared" si="0"/>
        <v/>
      </c>
      <c r="G20" s="40" t="str">
        <f t="shared" si="1"/>
        <v/>
      </c>
    </row>
    <row r="21" spans="1:7" ht="12" customHeight="1" x14ac:dyDescent="0.25">
      <c r="A21" s="3"/>
      <c r="B21" s="36" t="str">
        <f>_xlfn.XLOOKUP(A21,'1. Insumos-Materia Primas'!$A$11:$A$510,'1. Insumos-Materia Primas'!$B$11:$B$510," ",0)</f>
        <v xml:space="preserve"> </v>
      </c>
      <c r="C21" s="8" t="str">
        <f>_xlfn.XLOOKUP(A21,'1. Insumos-Materia Primas'!$A$11:$A$510,'1. Insumos-Materia Primas'!$C$11:$C$510," ",0)</f>
        <v xml:space="preserve"> </v>
      </c>
      <c r="D21" s="37" t="str">
        <f>_xlfn.XLOOKUP(A21,'1. Insumos-Materia Primas'!$A$11:$A$510,'1. Insumos-Materia Primas'!$D$11:$D$510," ",0)</f>
        <v xml:space="preserve"> </v>
      </c>
      <c r="E21" s="38"/>
      <c r="F21" s="39" t="str">
        <f t="shared" si="0"/>
        <v/>
      </c>
      <c r="G21" s="40" t="str">
        <f t="shared" si="1"/>
        <v/>
      </c>
    </row>
    <row r="22" spans="1:7" ht="12" customHeight="1" x14ac:dyDescent="0.25">
      <c r="A22" s="3"/>
      <c r="B22" s="36" t="str">
        <f>_xlfn.XLOOKUP(A22,'1. Insumos-Materia Primas'!$A$11:$A$510,'1. Insumos-Materia Primas'!$B$11:$B$510," ",0)</f>
        <v xml:space="preserve"> </v>
      </c>
      <c r="C22" s="8" t="str">
        <f>_xlfn.XLOOKUP(A22,'1. Insumos-Materia Primas'!$A$11:$A$510,'1. Insumos-Materia Primas'!$C$11:$C$510," ",0)</f>
        <v xml:space="preserve"> </v>
      </c>
      <c r="D22" s="37" t="str">
        <f>_xlfn.XLOOKUP(A22,'1. Insumos-Materia Primas'!$A$11:$A$510,'1. Insumos-Materia Primas'!$D$11:$D$510," ",0)</f>
        <v xml:space="preserve"> </v>
      </c>
      <c r="E22" s="38"/>
      <c r="F22" s="39" t="str">
        <f t="shared" si="0"/>
        <v/>
      </c>
      <c r="G22" s="40" t="str">
        <f t="shared" si="1"/>
        <v/>
      </c>
    </row>
    <row r="23" spans="1:7" ht="12" hidden="1" customHeight="1" x14ac:dyDescent="0.25">
      <c r="A23" s="3"/>
      <c r="B23" s="36" t="str">
        <f>_xlfn.XLOOKUP(A23,'1. Insumos-Materia Primas'!$A$11:$A$510,'1. Insumos-Materia Primas'!$B$11:$B$510," ",0)</f>
        <v xml:space="preserve"> </v>
      </c>
      <c r="C23" s="8" t="str">
        <f>_xlfn.XLOOKUP(A23,'1. Insumos-Materia Primas'!$A$11:$A$510,'1. Insumos-Materia Primas'!$C$11:$C$510," ",0)</f>
        <v xml:space="preserve"> </v>
      </c>
      <c r="D23" s="37" t="str">
        <f>_xlfn.XLOOKUP(A23,'1. Insumos-Materia Primas'!$A$11:$A$510,'1. Insumos-Materia Primas'!$D$11:$D$510," ",0)</f>
        <v xml:space="preserve"> </v>
      </c>
      <c r="E23" s="38"/>
      <c r="F23" s="39" t="str">
        <f t="shared" si="0"/>
        <v/>
      </c>
      <c r="G23" s="40" t="str">
        <f t="shared" si="1"/>
        <v/>
      </c>
    </row>
    <row r="24" spans="1:7" ht="12" hidden="1" customHeight="1" x14ac:dyDescent="0.25">
      <c r="A24" s="3"/>
      <c r="B24" s="36" t="str">
        <f>_xlfn.XLOOKUP(A24,'1. Insumos-Materia Primas'!$A$11:$A$510,'1. Insumos-Materia Primas'!$B$11:$B$510," ",0)</f>
        <v xml:space="preserve"> </v>
      </c>
      <c r="C24" s="8" t="str">
        <f>_xlfn.XLOOKUP(A24,'1. Insumos-Materia Primas'!$A$11:$A$510,'1. Insumos-Materia Primas'!$C$11:$C$510," ",0)</f>
        <v xml:space="preserve"> </v>
      </c>
      <c r="D24" s="37" t="str">
        <f>_xlfn.XLOOKUP(A24,'1. Insumos-Materia Primas'!$A$11:$A$510,'1. Insumos-Materia Primas'!$D$11:$D$510," ",0)</f>
        <v xml:space="preserve"> </v>
      </c>
      <c r="E24" s="38"/>
      <c r="F24" s="39" t="str">
        <f t="shared" si="0"/>
        <v/>
      </c>
      <c r="G24" s="40" t="str">
        <f t="shared" si="1"/>
        <v/>
      </c>
    </row>
    <row r="25" spans="1:7" ht="12" hidden="1" customHeight="1" x14ac:dyDescent="0.25">
      <c r="A25" s="3"/>
      <c r="B25" s="36" t="str">
        <f>_xlfn.XLOOKUP(A25,'1. Insumos-Materia Primas'!$A$11:$A$510,'1. Insumos-Materia Primas'!$B$11:$B$510," ",0)</f>
        <v xml:space="preserve"> </v>
      </c>
      <c r="C25" s="8" t="str">
        <f>_xlfn.XLOOKUP(A25,'1. Insumos-Materia Primas'!$A$11:$A$510,'1. Insumos-Materia Primas'!$C$11:$C$510," ",0)</f>
        <v xml:space="preserve"> </v>
      </c>
      <c r="D25" s="37" t="str">
        <f>_xlfn.XLOOKUP(A25,'1. Insumos-Materia Primas'!$A$11:$A$510,'1. Insumos-Materia Primas'!$D$11:$D$510," ",0)</f>
        <v xml:space="preserve"> </v>
      </c>
      <c r="E25" s="38"/>
      <c r="F25" s="39" t="str">
        <f t="shared" si="0"/>
        <v/>
      </c>
      <c r="G25" s="40" t="str">
        <f t="shared" si="1"/>
        <v/>
      </c>
    </row>
    <row r="26" spans="1:7" ht="12" hidden="1" customHeight="1" x14ac:dyDescent="0.25">
      <c r="A26" s="3"/>
      <c r="B26" s="36" t="str">
        <f>_xlfn.XLOOKUP(A26,'1. Insumos-Materia Primas'!$A$11:$A$510,'1. Insumos-Materia Primas'!$B$11:$B$510," ",0)</f>
        <v xml:space="preserve"> </v>
      </c>
      <c r="C26" s="8" t="str">
        <f>_xlfn.XLOOKUP(A26,'1. Insumos-Materia Primas'!$A$11:$A$510,'1. Insumos-Materia Primas'!$C$11:$C$510," ",0)</f>
        <v xml:space="preserve"> </v>
      </c>
      <c r="D26" s="37" t="str">
        <f>_xlfn.XLOOKUP(A26,'1. Insumos-Materia Primas'!$A$11:$A$510,'1. Insumos-Materia Primas'!$D$11:$D$510," ",0)</f>
        <v xml:space="preserve"> </v>
      </c>
      <c r="E26" s="38"/>
      <c r="F26" s="39" t="str">
        <f t="shared" si="0"/>
        <v/>
      </c>
      <c r="G26" s="40" t="str">
        <f t="shared" si="1"/>
        <v/>
      </c>
    </row>
    <row r="27" spans="1:7" ht="12" hidden="1" customHeight="1" x14ac:dyDescent="0.25">
      <c r="A27" s="3"/>
      <c r="B27" s="36" t="str">
        <f>_xlfn.XLOOKUP(A27,'1. Insumos-Materia Primas'!$A$11:$A$510,'1. Insumos-Materia Primas'!$B$11:$B$510," ",0)</f>
        <v xml:space="preserve"> </v>
      </c>
      <c r="C27" s="8" t="str">
        <f>_xlfn.XLOOKUP(A27,'1. Insumos-Materia Primas'!$A$11:$A$510,'1. Insumos-Materia Primas'!$C$11:$C$510," ",0)</f>
        <v xml:space="preserve"> </v>
      </c>
      <c r="D27" s="37" t="str">
        <f>_xlfn.XLOOKUP(A27,'1. Insumos-Materia Primas'!$A$11:$A$510,'1. Insumos-Materia Primas'!$D$11:$D$510," ",0)</f>
        <v xml:space="preserve"> </v>
      </c>
      <c r="E27" s="38"/>
      <c r="F27" s="39" t="str">
        <f t="shared" si="0"/>
        <v/>
      </c>
      <c r="G27" s="40" t="str">
        <f t="shared" si="1"/>
        <v/>
      </c>
    </row>
    <row r="28" spans="1:7" ht="12" hidden="1" customHeight="1" x14ac:dyDescent="0.25">
      <c r="A28" s="3"/>
      <c r="B28" s="36" t="str">
        <f>_xlfn.XLOOKUP(A28,'1. Insumos-Materia Primas'!$A$11:$A$510,'1. Insumos-Materia Primas'!$B$11:$B$510," ",0)</f>
        <v xml:space="preserve"> </v>
      </c>
      <c r="C28" s="8" t="str">
        <f>_xlfn.XLOOKUP(A28,'1. Insumos-Materia Primas'!$A$11:$A$510,'1. Insumos-Materia Primas'!$C$11:$C$510," ",0)</f>
        <v xml:space="preserve"> </v>
      </c>
      <c r="D28" s="37" t="str">
        <f>_xlfn.XLOOKUP(A28,'1. Insumos-Materia Primas'!$A$11:$A$510,'1. Insumos-Materia Primas'!$D$11:$D$510," ",0)</f>
        <v xml:space="preserve"> </v>
      </c>
      <c r="E28" s="38"/>
      <c r="F28" s="39" t="str">
        <f t="shared" si="0"/>
        <v/>
      </c>
      <c r="G28" s="40" t="str">
        <f t="shared" si="1"/>
        <v/>
      </c>
    </row>
    <row r="29" spans="1:7" ht="12" hidden="1" customHeight="1" x14ac:dyDescent="0.25">
      <c r="A29" s="3"/>
      <c r="B29" s="36" t="str">
        <f>_xlfn.XLOOKUP(A29,'1. Insumos-Materia Primas'!$A$11:$A$510,'1. Insumos-Materia Primas'!$B$11:$B$510," ",0)</f>
        <v xml:space="preserve"> </v>
      </c>
      <c r="C29" s="8" t="str">
        <f>_xlfn.XLOOKUP(A29,'1. Insumos-Materia Primas'!$A$11:$A$510,'1. Insumos-Materia Primas'!$C$11:$C$510," ",0)</f>
        <v xml:space="preserve"> </v>
      </c>
      <c r="D29" s="37" t="str">
        <f>_xlfn.XLOOKUP(A29,'1. Insumos-Materia Primas'!$A$11:$A$510,'1. Insumos-Materia Primas'!$D$11:$D$510," ",0)</f>
        <v xml:space="preserve"> </v>
      </c>
      <c r="E29" s="38"/>
      <c r="F29" s="39" t="str">
        <f t="shared" si="0"/>
        <v/>
      </c>
      <c r="G29" s="40" t="str">
        <f t="shared" si="1"/>
        <v/>
      </c>
    </row>
    <row r="30" spans="1:7" ht="12" hidden="1" customHeight="1" x14ac:dyDescent="0.25">
      <c r="A30" s="3"/>
      <c r="B30" s="36" t="str">
        <f>_xlfn.XLOOKUP(A30,'1. Insumos-Materia Primas'!$A$11:$A$510,'1. Insumos-Materia Primas'!$B$11:$B$510," ",0)</f>
        <v xml:space="preserve"> </v>
      </c>
      <c r="C30" s="8" t="str">
        <f>_xlfn.XLOOKUP(A30,'1. Insumos-Materia Primas'!$A$11:$A$510,'1. Insumos-Materia Primas'!$C$11:$C$510," ",0)</f>
        <v xml:space="preserve"> </v>
      </c>
      <c r="D30" s="37" t="str">
        <f>_xlfn.XLOOKUP(A30,'1. Insumos-Materia Primas'!$A$11:$A$510,'1. Insumos-Materia Primas'!$D$11:$D$510," ",0)</f>
        <v xml:space="preserve"> </v>
      </c>
      <c r="E30" s="38"/>
      <c r="F30" s="39" t="str">
        <f t="shared" si="0"/>
        <v/>
      </c>
      <c r="G30" s="40" t="str">
        <f t="shared" si="1"/>
        <v/>
      </c>
    </row>
    <row r="31" spans="1:7" ht="12" hidden="1" customHeight="1" x14ac:dyDescent="0.25">
      <c r="A31" s="3"/>
      <c r="B31" s="36" t="str">
        <f>_xlfn.XLOOKUP(A31,'1. Insumos-Materia Primas'!$A$11:$A$510,'1. Insumos-Materia Primas'!$B$11:$B$510," ",0)</f>
        <v xml:space="preserve"> </v>
      </c>
      <c r="C31" s="8" t="str">
        <f>_xlfn.XLOOKUP(A31,'1. Insumos-Materia Primas'!$A$11:$A$510,'1. Insumos-Materia Primas'!$C$11:$C$510," ",0)</f>
        <v xml:space="preserve"> </v>
      </c>
      <c r="D31" s="37" t="str">
        <f>_xlfn.XLOOKUP(A31,'1. Insumos-Materia Primas'!$A$11:$A$510,'1. Insumos-Materia Primas'!$D$11:$D$510," ",0)</f>
        <v xml:space="preserve"> </v>
      </c>
      <c r="E31" s="38"/>
      <c r="F31" s="39" t="str">
        <f t="shared" si="0"/>
        <v/>
      </c>
      <c r="G31" s="40" t="str">
        <f t="shared" si="1"/>
        <v/>
      </c>
    </row>
    <row r="32" spans="1:7" ht="12" hidden="1" customHeight="1" x14ac:dyDescent="0.25">
      <c r="A32" s="3"/>
      <c r="B32" s="36" t="str">
        <f>_xlfn.XLOOKUP(A32,'1. Insumos-Materia Primas'!$A$11:$A$510,'1. Insumos-Materia Primas'!$B$11:$B$510," ",0)</f>
        <v xml:space="preserve"> </v>
      </c>
      <c r="C32" s="8" t="str">
        <f>_xlfn.XLOOKUP(A32,'1. Insumos-Materia Primas'!$A$11:$A$510,'1. Insumos-Materia Primas'!$C$11:$C$510," ",0)</f>
        <v xml:space="preserve"> </v>
      </c>
      <c r="D32" s="37" t="str">
        <f>_xlfn.XLOOKUP(A32,'1. Insumos-Materia Primas'!$A$11:$A$510,'1. Insumos-Materia Primas'!$D$11:$D$510," ",0)</f>
        <v xml:space="preserve"> </v>
      </c>
      <c r="E32" s="38"/>
      <c r="F32" s="39" t="str">
        <f t="shared" si="0"/>
        <v/>
      </c>
      <c r="G32" s="40" t="str">
        <f t="shared" si="1"/>
        <v/>
      </c>
    </row>
    <row r="33" spans="1:10" ht="12" hidden="1" customHeight="1" x14ac:dyDescent="0.25">
      <c r="A33" s="3"/>
      <c r="B33" s="36" t="str">
        <f>_xlfn.XLOOKUP(A33,'1. Insumos-Materia Primas'!$A$11:$A$510,'1. Insumos-Materia Primas'!$B$11:$B$510," ",0)</f>
        <v xml:space="preserve"> </v>
      </c>
      <c r="C33" s="8" t="str">
        <f>_xlfn.XLOOKUP(A33,'1. Insumos-Materia Primas'!$A$11:$A$510,'1. Insumos-Materia Primas'!$C$11:$C$510," ",0)</f>
        <v xml:space="preserve"> </v>
      </c>
      <c r="D33" s="37" t="str">
        <f>_xlfn.XLOOKUP(A33,'1. Insumos-Materia Primas'!$A$11:$A$510,'1. Insumos-Materia Primas'!$D$11:$D$510," ",0)</f>
        <v xml:space="preserve"> </v>
      </c>
      <c r="E33" s="38"/>
      <c r="F33" s="39" t="str">
        <f t="shared" si="0"/>
        <v/>
      </c>
      <c r="G33" s="40" t="str">
        <f t="shared" si="1"/>
        <v/>
      </c>
    </row>
    <row r="34" spans="1:10" ht="12" hidden="1" customHeight="1" x14ac:dyDescent="0.25">
      <c r="A34" s="3"/>
      <c r="B34" s="36" t="str">
        <f>_xlfn.XLOOKUP(A34,'1. Insumos-Materia Primas'!$A$11:$A$510,'1. Insumos-Materia Primas'!$B$11:$B$510," ",0)</f>
        <v xml:space="preserve"> </v>
      </c>
      <c r="C34" s="8" t="str">
        <f>_xlfn.XLOOKUP(A34,'1. Insumos-Materia Primas'!$A$11:$A$510,'1. Insumos-Materia Primas'!$C$11:$C$510," ",0)</f>
        <v xml:space="preserve"> </v>
      </c>
      <c r="D34" s="37" t="str">
        <f>_xlfn.XLOOKUP(A34,'1. Insumos-Materia Primas'!$A$11:$A$510,'1. Insumos-Materia Primas'!$D$11:$D$510," ",0)</f>
        <v xml:space="preserve"> </v>
      </c>
      <c r="E34" s="38"/>
      <c r="F34" s="39" t="str">
        <f t="shared" si="0"/>
        <v/>
      </c>
      <c r="G34" s="40" t="str">
        <f t="shared" si="1"/>
        <v/>
      </c>
    </row>
    <row r="35" spans="1:10" ht="12" hidden="1" customHeight="1" x14ac:dyDescent="0.25">
      <c r="A35" s="3"/>
      <c r="B35" s="36" t="str">
        <f>_xlfn.XLOOKUP(A35,'1. Insumos-Materia Primas'!$A$11:$A$510,'1. Insumos-Materia Primas'!$B$11:$B$510," ",0)</f>
        <v xml:space="preserve"> </v>
      </c>
      <c r="C35" s="8" t="str">
        <f>_xlfn.XLOOKUP(A35,'1. Insumos-Materia Primas'!$A$11:$A$510,'1. Insumos-Materia Primas'!$C$11:$C$510," ",0)</f>
        <v xml:space="preserve"> </v>
      </c>
      <c r="D35" s="37" t="str">
        <f>_xlfn.XLOOKUP(A35,'1. Insumos-Materia Primas'!$A$11:$A$510,'1. Insumos-Materia Primas'!$D$11:$D$510," ",0)</f>
        <v xml:space="preserve"> </v>
      </c>
      <c r="E35" s="38"/>
      <c r="F35" s="39" t="str">
        <f t="shared" si="0"/>
        <v/>
      </c>
      <c r="G35" s="40" t="str">
        <f t="shared" si="1"/>
        <v/>
      </c>
    </row>
    <row r="36" spans="1:10" ht="12" hidden="1" customHeight="1" x14ac:dyDescent="0.25">
      <c r="A36" s="3"/>
      <c r="B36" s="36" t="str">
        <f>_xlfn.XLOOKUP(A36,'1. Insumos-Materia Primas'!$A$11:$A$510,'1. Insumos-Materia Primas'!$B$11:$B$510," ",0)</f>
        <v xml:space="preserve"> </v>
      </c>
      <c r="C36" s="8" t="str">
        <f>_xlfn.XLOOKUP(A36,'1. Insumos-Materia Primas'!$A$11:$A$510,'1. Insumos-Materia Primas'!$C$11:$C$510," ",0)</f>
        <v xml:space="preserve"> </v>
      </c>
      <c r="D36" s="37" t="str">
        <f>_xlfn.XLOOKUP(A36,'1. Insumos-Materia Primas'!$A$11:$A$510,'1. Insumos-Materia Primas'!$D$11:$D$510," ",0)</f>
        <v xml:space="preserve"> </v>
      </c>
      <c r="E36" s="38"/>
      <c r="F36" s="39" t="str">
        <f t="shared" si="0"/>
        <v/>
      </c>
      <c r="G36" s="40" t="str">
        <f t="shared" si="1"/>
        <v/>
      </c>
    </row>
    <row r="37" spans="1:10" ht="12" hidden="1" customHeight="1" x14ac:dyDescent="0.25">
      <c r="A37" s="3"/>
      <c r="B37" s="36" t="str">
        <f>_xlfn.XLOOKUP(A37,'1. Insumos-Materia Primas'!$A$11:$A$510,'1. Insumos-Materia Primas'!$B$11:$B$510," ",0)</f>
        <v xml:space="preserve"> </v>
      </c>
      <c r="C37" s="8" t="str">
        <f>_xlfn.XLOOKUP(A37,'1. Insumos-Materia Primas'!$A$11:$A$510,'1. Insumos-Materia Primas'!$C$11:$C$510," ",0)</f>
        <v xml:space="preserve"> </v>
      </c>
      <c r="D37" s="37" t="str">
        <f>_xlfn.XLOOKUP(A37,'1. Insumos-Materia Primas'!$A$11:$A$510,'1. Insumos-Materia Primas'!$D$11:$D$510," ",0)</f>
        <v xml:space="preserve"> </v>
      </c>
      <c r="E37" s="38"/>
      <c r="F37" s="39" t="str">
        <f t="shared" si="0"/>
        <v/>
      </c>
      <c r="G37" s="40" t="str">
        <f t="shared" si="1"/>
        <v/>
      </c>
    </row>
    <row r="38" spans="1:10" ht="12" hidden="1" customHeight="1" x14ac:dyDescent="0.25">
      <c r="A38" s="3"/>
      <c r="B38" s="36" t="str">
        <f>_xlfn.XLOOKUP(A38,'1. Insumos-Materia Primas'!$A$11:$A$510,'1. Insumos-Materia Primas'!$B$11:$B$510," ",0)</f>
        <v xml:space="preserve"> </v>
      </c>
      <c r="C38" s="8" t="str">
        <f>_xlfn.XLOOKUP(A38,'1. Insumos-Materia Primas'!$A$11:$A$510,'1. Insumos-Materia Primas'!$C$11:$C$510," ",0)</f>
        <v xml:space="preserve"> </v>
      </c>
      <c r="D38" s="37" t="str">
        <f>_xlfn.XLOOKUP(A38,'1. Insumos-Materia Primas'!$A$11:$A$510,'1. Insumos-Materia Primas'!$D$11:$D$510," ",0)</f>
        <v xml:space="preserve"> </v>
      </c>
      <c r="E38" s="38"/>
      <c r="F38" s="39" t="str">
        <f t="shared" si="0"/>
        <v/>
      </c>
      <c r="G38" s="40" t="str">
        <f t="shared" si="1"/>
        <v/>
      </c>
    </row>
    <row r="39" spans="1:10" ht="12" hidden="1" customHeight="1" x14ac:dyDescent="0.25">
      <c r="A39" s="3"/>
      <c r="B39" s="36" t="str">
        <f>_xlfn.XLOOKUP(A39,'1. Insumos-Materia Primas'!$A$11:$A$510,'1. Insumos-Materia Primas'!$B$11:$B$510," ",0)</f>
        <v xml:space="preserve"> </v>
      </c>
      <c r="C39" s="8" t="str">
        <f>_xlfn.XLOOKUP(A39,'1. Insumos-Materia Primas'!$A$11:$A$510,'1. Insumos-Materia Primas'!$C$11:$C$510," ",0)</f>
        <v xml:space="preserve"> </v>
      </c>
      <c r="D39" s="37" t="str">
        <f>_xlfn.XLOOKUP(A39,'1. Insumos-Materia Primas'!$A$11:$A$510,'1. Insumos-Materia Primas'!$D$11:$D$510," ",0)</f>
        <v xml:space="preserve"> </v>
      </c>
      <c r="E39" s="38"/>
      <c r="F39" s="39" t="str">
        <f t="shared" si="0"/>
        <v/>
      </c>
      <c r="G39" s="40" t="str">
        <f t="shared" si="1"/>
        <v/>
      </c>
    </row>
    <row r="40" spans="1:10" ht="12" hidden="1" customHeight="1" x14ac:dyDescent="0.25">
      <c r="A40" s="3"/>
      <c r="B40" s="36" t="str">
        <f>_xlfn.XLOOKUP(A40,'1. Insumos-Materia Primas'!$A$11:$A$510,'1. Insumos-Materia Primas'!$B$11:$B$510," ",0)</f>
        <v xml:space="preserve"> </v>
      </c>
      <c r="C40" s="8" t="str">
        <f>_xlfn.XLOOKUP(A40,'1. Insumos-Materia Primas'!$A$11:$A$510,'1. Insumos-Materia Primas'!$C$11:$C$510," ",0)</f>
        <v xml:space="preserve"> </v>
      </c>
      <c r="D40" s="37" t="str">
        <f>_xlfn.XLOOKUP(A40,'1. Insumos-Materia Primas'!$A$11:$A$510,'1. Insumos-Materia Primas'!$D$11:$D$510," ",0)</f>
        <v xml:space="preserve"> </v>
      </c>
      <c r="E40" s="38"/>
      <c r="F40" s="39" t="str">
        <f t="shared" si="0"/>
        <v/>
      </c>
      <c r="G40" s="40" t="str">
        <f t="shared" si="1"/>
        <v/>
      </c>
      <c r="I40" s="12"/>
    </row>
    <row r="41" spans="1:10" ht="12" hidden="1" customHeight="1" x14ac:dyDescent="0.25">
      <c r="A41" s="3"/>
      <c r="B41" s="36" t="str">
        <f>_xlfn.XLOOKUP(A41,'1. Insumos-Materia Primas'!$A$11:$A$510,'1. Insumos-Materia Primas'!$B$11:$B$510," ",0)</f>
        <v xml:space="preserve"> </v>
      </c>
      <c r="C41" s="8" t="str">
        <f>_xlfn.XLOOKUP(A41,'1. Insumos-Materia Primas'!$A$11:$A$510,'1. Insumos-Materia Primas'!$C$11:$C$510," ",0)</f>
        <v xml:space="preserve"> </v>
      </c>
      <c r="D41" s="37" t="str">
        <f>_xlfn.XLOOKUP(A41,'1. Insumos-Materia Primas'!$A$11:$A$510,'1. Insumos-Materia Primas'!$D$11:$D$510," ",0)</f>
        <v xml:space="preserve"> </v>
      </c>
      <c r="E41" s="38"/>
      <c r="F41" s="39" t="str">
        <f t="shared" si="0"/>
        <v/>
      </c>
      <c r="G41" s="40" t="str">
        <f t="shared" si="1"/>
        <v/>
      </c>
      <c r="I41" s="12"/>
      <c r="J41" s="12"/>
    </row>
    <row r="42" spans="1:10" ht="12" hidden="1" customHeight="1" x14ac:dyDescent="0.25">
      <c r="A42" s="3"/>
      <c r="B42" s="36" t="str">
        <f>_xlfn.XLOOKUP(A42,'1. Insumos-Materia Primas'!$A$11:$A$510,'1. Insumos-Materia Primas'!$B$11:$B$510," ",0)</f>
        <v xml:space="preserve"> </v>
      </c>
      <c r="C42" s="8" t="str">
        <f>_xlfn.XLOOKUP(A42,'1. Insumos-Materia Primas'!$A$11:$A$510,'1. Insumos-Materia Primas'!$C$11:$C$510," ",0)</f>
        <v xml:space="preserve"> </v>
      </c>
      <c r="D42" s="37" t="str">
        <f>_xlfn.XLOOKUP(A42,'1. Insumos-Materia Primas'!$A$11:$A$510,'1. Insumos-Materia Primas'!$D$11:$D$510," ",0)</f>
        <v xml:space="preserve"> </v>
      </c>
      <c r="E42" s="38"/>
      <c r="F42" s="39" t="str">
        <f t="shared" si="0"/>
        <v/>
      </c>
      <c r="G42" s="40" t="str">
        <f t="shared" si="1"/>
        <v/>
      </c>
      <c r="I42" s="12"/>
      <c r="J42" s="12"/>
    </row>
    <row r="43" spans="1:10" ht="12" hidden="1" customHeight="1" x14ac:dyDescent="0.25">
      <c r="A43" s="3"/>
      <c r="B43" s="36" t="str">
        <f>_xlfn.XLOOKUP(A43,'1. Insumos-Materia Primas'!$A$11:$A$510,'1. Insumos-Materia Primas'!$B$11:$B$510," ",0)</f>
        <v xml:space="preserve"> </v>
      </c>
      <c r="C43" s="8" t="str">
        <f>_xlfn.XLOOKUP(A43,'1. Insumos-Materia Primas'!$A$11:$A$510,'1. Insumos-Materia Primas'!$C$11:$C$510," ",0)</f>
        <v xml:space="preserve"> </v>
      </c>
      <c r="D43" s="37" t="str">
        <f>_xlfn.XLOOKUP(A43,'1. Insumos-Materia Primas'!$A$11:$A$510,'1. Insumos-Materia Primas'!$D$11:$D$510," ",0)</f>
        <v xml:space="preserve"> </v>
      </c>
      <c r="E43" s="38"/>
      <c r="F43" s="39" t="str">
        <f t="shared" si="0"/>
        <v/>
      </c>
      <c r="G43" s="40" t="str">
        <f t="shared" si="1"/>
        <v/>
      </c>
      <c r="I43" s="12"/>
      <c r="J43" s="12"/>
    </row>
    <row r="44" spans="1:10" ht="12" hidden="1" customHeight="1" x14ac:dyDescent="0.25">
      <c r="A44" s="3"/>
      <c r="B44" s="36" t="str">
        <f>_xlfn.XLOOKUP(A44,'1. Insumos-Materia Primas'!$A$11:$A$510,'1. Insumos-Materia Primas'!$B$11:$B$510," ",0)</f>
        <v xml:space="preserve"> </v>
      </c>
      <c r="C44" s="8" t="str">
        <f>_xlfn.XLOOKUP(A44,'1. Insumos-Materia Primas'!$A$11:$A$510,'1. Insumos-Materia Primas'!$C$11:$C$510," ",0)</f>
        <v xml:space="preserve"> </v>
      </c>
      <c r="D44" s="37" t="str">
        <f>_xlfn.XLOOKUP(A44,'1. Insumos-Materia Primas'!$A$11:$A$510,'1. Insumos-Materia Primas'!$D$11:$D$510," ",0)</f>
        <v xml:space="preserve"> </v>
      </c>
      <c r="E44" s="38"/>
      <c r="F44" s="39" t="str">
        <f t="shared" si="0"/>
        <v/>
      </c>
      <c r="G44" s="40" t="str">
        <f t="shared" si="1"/>
        <v/>
      </c>
    </row>
    <row r="45" spans="1:10" ht="12" hidden="1" customHeight="1" x14ac:dyDescent="0.25">
      <c r="A45" s="3"/>
      <c r="B45" s="36" t="str">
        <f>_xlfn.XLOOKUP(A45,'1. Insumos-Materia Primas'!$A$11:$A$510,'1. Insumos-Materia Primas'!$B$11:$B$510," ",0)</f>
        <v xml:space="preserve"> </v>
      </c>
      <c r="C45" s="8" t="str">
        <f>_xlfn.XLOOKUP(A45,'1. Insumos-Materia Primas'!$A$11:$A$510,'1. Insumos-Materia Primas'!$C$11:$C$510," ",0)</f>
        <v xml:space="preserve"> </v>
      </c>
      <c r="D45" s="37" t="str">
        <f>_xlfn.XLOOKUP(A45,'1. Insumos-Materia Primas'!$A$11:$A$510,'1. Insumos-Materia Primas'!$D$11:$D$510," ",0)</f>
        <v xml:space="preserve"> </v>
      </c>
      <c r="E45" s="38"/>
      <c r="F45" s="39" t="str">
        <f t="shared" si="0"/>
        <v/>
      </c>
      <c r="G45" s="40" t="str">
        <f t="shared" si="1"/>
        <v/>
      </c>
    </row>
    <row r="46" spans="1:10" ht="12" hidden="1" customHeight="1" x14ac:dyDescent="0.25">
      <c r="A46" s="3"/>
      <c r="B46" s="36" t="str">
        <f>_xlfn.XLOOKUP(A46,'1. Insumos-Materia Primas'!$A$11:$A$510,'1. Insumos-Materia Primas'!$B$11:$B$510," ",0)</f>
        <v xml:space="preserve"> </v>
      </c>
      <c r="C46" s="8" t="str">
        <f>_xlfn.XLOOKUP(A46,'1. Insumos-Materia Primas'!$A$11:$A$510,'1. Insumos-Materia Primas'!$C$11:$C$510," ",0)</f>
        <v xml:space="preserve"> </v>
      </c>
      <c r="D46" s="37" t="str">
        <f>_xlfn.XLOOKUP(A46,'1. Insumos-Materia Primas'!$A$11:$A$510,'1. Insumos-Materia Primas'!$D$11:$D$510," ",0)</f>
        <v xml:space="preserve"> </v>
      </c>
      <c r="E46" s="38"/>
      <c r="F46" s="39" t="str">
        <f t="shared" si="0"/>
        <v/>
      </c>
      <c r="G46" s="40" t="str">
        <f t="shared" si="1"/>
        <v/>
      </c>
    </row>
    <row r="47" spans="1:10" ht="12" hidden="1" customHeight="1" x14ac:dyDescent="0.25">
      <c r="A47" s="3"/>
      <c r="B47" s="36" t="str">
        <f>_xlfn.XLOOKUP(A47,'1. Insumos-Materia Primas'!$A$11:$A$510,'1. Insumos-Materia Primas'!$B$11:$B$510," ",0)</f>
        <v xml:space="preserve"> </v>
      </c>
      <c r="C47" s="8" t="str">
        <f>_xlfn.XLOOKUP(A47,'1. Insumos-Materia Primas'!$A$11:$A$510,'1. Insumos-Materia Primas'!$C$11:$C$510," ",0)</f>
        <v xml:space="preserve"> </v>
      </c>
      <c r="D47" s="37" t="str">
        <f>_xlfn.XLOOKUP(A47,'1. Insumos-Materia Primas'!$A$11:$A$510,'1. Insumos-Materia Primas'!$D$11:$D$510," ",0)</f>
        <v xml:space="preserve"> </v>
      </c>
      <c r="E47" s="38"/>
      <c r="F47" s="39" t="str">
        <f t="shared" si="0"/>
        <v/>
      </c>
      <c r="G47" s="40" t="str">
        <f t="shared" si="1"/>
        <v/>
      </c>
    </row>
    <row r="48" spans="1:10" ht="12" hidden="1" customHeight="1" x14ac:dyDescent="0.25">
      <c r="A48" s="3"/>
      <c r="B48" s="36" t="str">
        <f>_xlfn.XLOOKUP(A48,'1. Insumos-Materia Primas'!$A$11:$A$510,'1. Insumos-Materia Primas'!$B$11:$B$510," ",0)</f>
        <v xml:space="preserve"> </v>
      </c>
      <c r="C48" s="8" t="str">
        <f>_xlfn.XLOOKUP(A48,'1. Insumos-Materia Primas'!$A$11:$A$510,'1. Insumos-Materia Primas'!$C$11:$C$510," ",0)</f>
        <v xml:space="preserve"> </v>
      </c>
      <c r="D48" s="37" t="str">
        <f>_xlfn.XLOOKUP(A48,'1. Insumos-Materia Primas'!$A$11:$A$510,'1. Insumos-Materia Primas'!$D$11:$D$510," ",0)</f>
        <v xml:space="preserve"> </v>
      </c>
      <c r="E48" s="38"/>
      <c r="F48" s="39" t="str">
        <f t="shared" si="0"/>
        <v/>
      </c>
      <c r="G48" s="40" t="str">
        <f t="shared" si="1"/>
        <v/>
      </c>
    </row>
    <row r="49" spans="1:7" ht="12" hidden="1" customHeight="1" x14ac:dyDescent="0.25">
      <c r="A49" s="3"/>
      <c r="B49" s="36" t="str">
        <f>_xlfn.XLOOKUP(A49,'1. Insumos-Materia Primas'!$A$11:$A$510,'1. Insumos-Materia Primas'!$B$11:$B$510," ",0)</f>
        <v xml:space="preserve"> </v>
      </c>
      <c r="C49" s="8" t="str">
        <f>_xlfn.XLOOKUP(A49,'1. Insumos-Materia Primas'!$A$11:$A$510,'1. Insumos-Materia Primas'!$C$11:$C$510," ",0)</f>
        <v xml:space="preserve"> </v>
      </c>
      <c r="D49" s="37" t="str">
        <f>_xlfn.XLOOKUP(A49,'1. Insumos-Materia Primas'!$A$11:$A$510,'1. Insumos-Materia Primas'!$D$11:$D$510," ",0)</f>
        <v xml:space="preserve"> </v>
      </c>
      <c r="E49" s="38"/>
      <c r="F49" s="39" t="str">
        <f t="shared" si="0"/>
        <v/>
      </c>
      <c r="G49" s="40" t="str">
        <f t="shared" si="1"/>
        <v/>
      </c>
    </row>
    <row r="50" spans="1:7" ht="12" customHeight="1" x14ac:dyDescent="0.25">
      <c r="A50" s="72"/>
      <c r="B50" s="73"/>
      <c r="C50" s="42" t="s">
        <v>21</v>
      </c>
      <c r="D50" s="43"/>
      <c r="E50" s="44"/>
      <c r="F50" s="45">
        <f>SUM(F15:F49)</f>
        <v>0</v>
      </c>
      <c r="G50" s="40">
        <f>SUM(G15:G49)</f>
        <v>0</v>
      </c>
    </row>
    <row r="51" spans="1:7" ht="12" customHeight="1" x14ac:dyDescent="0.25">
      <c r="A51" s="3"/>
      <c r="B51" s="36" t="str">
        <f>_xlfn.XLOOKUP(A51,'1. Insumos-Materia Primas'!$A$11:$A$510,'1. Insumos-Materia Primas'!$B$11:$B$510," ",0)</f>
        <v xml:space="preserve"> </v>
      </c>
      <c r="C51" s="8" t="str">
        <f>_xlfn.XLOOKUP(A51,'1. Insumos-Materia Primas'!$A$11:$A$510,'1. Insumos-Materia Primas'!$C$11:$C$510," ",0)</f>
        <v xml:space="preserve"> </v>
      </c>
      <c r="D51" s="37" t="str">
        <f>_xlfn.XLOOKUP(A51,'1. Insumos-Materia Primas'!$A$11:$A$510,'1. Insumos-Materia Primas'!$D$11:$D$510," ",0)</f>
        <v xml:space="preserve"> </v>
      </c>
      <c r="E51" s="38"/>
      <c r="F51" s="39" t="str">
        <f t="shared" ref="F51:F67" si="2">IF(E51="","",E51*D51)</f>
        <v/>
      </c>
      <c r="G51" s="40" t="str">
        <f t="shared" ref="G51:G67" si="3">IF(OR($F$70="",F51=""),"",F51/$F$70)</f>
        <v/>
      </c>
    </row>
    <row r="52" spans="1:7" ht="12" customHeight="1" x14ac:dyDescent="0.25">
      <c r="A52" s="3"/>
      <c r="B52" s="36" t="str">
        <f>_xlfn.XLOOKUP(A52,'1. Insumos-Materia Primas'!$A$11:$A$510,'1. Insumos-Materia Primas'!$B$11:$B$510," ",0)</f>
        <v xml:space="preserve"> </v>
      </c>
      <c r="C52" s="8" t="str">
        <f>_xlfn.XLOOKUP(A52,'1. Insumos-Materia Primas'!$A$11:$A$510,'1. Insumos-Materia Primas'!$C$11:$C$510," ",0)</f>
        <v xml:space="preserve"> </v>
      </c>
      <c r="D52" s="37" t="str">
        <f>_xlfn.XLOOKUP(A52,'1. Insumos-Materia Primas'!$A$11:$A$510,'1. Insumos-Materia Primas'!$D$11:$D$510," ",0)</f>
        <v xml:space="preserve"> </v>
      </c>
      <c r="E52" s="38"/>
      <c r="F52" s="39" t="str">
        <f t="shared" si="2"/>
        <v/>
      </c>
      <c r="G52" s="40" t="str">
        <f t="shared" si="3"/>
        <v/>
      </c>
    </row>
    <row r="53" spans="1:7" ht="12" customHeight="1" x14ac:dyDescent="0.25">
      <c r="A53" s="3"/>
      <c r="B53" s="36" t="str">
        <f>_xlfn.XLOOKUP(A53,'1. Insumos-Materia Primas'!$A$11:$A$510,'1. Insumos-Materia Primas'!$B$11:$B$510," ",0)</f>
        <v xml:space="preserve"> </v>
      </c>
      <c r="C53" s="8" t="str">
        <f>_xlfn.XLOOKUP(A53,'1. Insumos-Materia Primas'!$A$11:$A$510,'1. Insumos-Materia Primas'!$C$11:$C$510," ",0)</f>
        <v xml:space="preserve"> </v>
      </c>
      <c r="D53" s="37" t="str">
        <f>_xlfn.XLOOKUP(A53,'1. Insumos-Materia Primas'!$A$11:$A$510,'1. Insumos-Materia Primas'!$D$11:$D$510," ",0)</f>
        <v xml:space="preserve"> </v>
      </c>
      <c r="E53" s="38"/>
      <c r="F53" s="39" t="str">
        <f t="shared" si="2"/>
        <v/>
      </c>
      <c r="G53" s="40" t="str">
        <f t="shared" si="3"/>
        <v/>
      </c>
    </row>
    <row r="54" spans="1:7" ht="12" customHeight="1" x14ac:dyDescent="0.25">
      <c r="A54" s="3"/>
      <c r="B54" s="36" t="str">
        <f>_xlfn.XLOOKUP(A54,'1. Insumos-Materia Primas'!$A$11:$A$510,'1. Insumos-Materia Primas'!$B$11:$B$510," ",0)</f>
        <v xml:space="preserve"> </v>
      </c>
      <c r="C54" s="8" t="str">
        <f>_xlfn.XLOOKUP(A54,'1. Insumos-Materia Primas'!$A$11:$A$510,'1. Insumos-Materia Primas'!$C$11:$C$510," ",0)</f>
        <v xml:space="preserve"> </v>
      </c>
      <c r="D54" s="37" t="str">
        <f>_xlfn.XLOOKUP(A54,'1. Insumos-Materia Primas'!$A$11:$A$510,'1. Insumos-Materia Primas'!$D$11:$D$510," ",0)</f>
        <v xml:space="preserve"> </v>
      </c>
      <c r="E54" s="38"/>
      <c r="F54" s="39" t="str">
        <f t="shared" si="2"/>
        <v/>
      </c>
      <c r="G54" s="40" t="str">
        <f t="shared" si="3"/>
        <v/>
      </c>
    </row>
    <row r="55" spans="1:7" ht="12" customHeight="1" x14ac:dyDescent="0.25">
      <c r="A55" s="3"/>
      <c r="B55" s="36" t="str">
        <f>_xlfn.XLOOKUP(A55,'1. Insumos-Materia Primas'!$A$11:$A$510,'1. Insumos-Materia Primas'!$B$11:$B$510," ",0)</f>
        <v xml:space="preserve"> </v>
      </c>
      <c r="C55" s="8" t="str">
        <f>_xlfn.XLOOKUP(A55,'1. Insumos-Materia Primas'!$A$11:$A$510,'1. Insumos-Materia Primas'!$C$11:$C$510," ",0)</f>
        <v xml:space="preserve"> </v>
      </c>
      <c r="D55" s="37" t="str">
        <f>_xlfn.XLOOKUP(A55,'1. Insumos-Materia Primas'!$A$11:$A$510,'1. Insumos-Materia Primas'!$D$11:$D$510," ",0)</f>
        <v xml:space="preserve"> </v>
      </c>
      <c r="E55" s="38"/>
      <c r="F55" s="39" t="str">
        <f t="shared" si="2"/>
        <v/>
      </c>
      <c r="G55" s="40" t="str">
        <f t="shared" si="3"/>
        <v/>
      </c>
    </row>
    <row r="56" spans="1:7" ht="12" customHeight="1" x14ac:dyDescent="0.25">
      <c r="A56" s="3"/>
      <c r="B56" s="36" t="str">
        <f>_xlfn.XLOOKUP(A56,'1. Insumos-Materia Primas'!$A$11:$A$510,'1. Insumos-Materia Primas'!$B$11:$B$510," ",0)</f>
        <v xml:space="preserve"> </v>
      </c>
      <c r="C56" s="8" t="str">
        <f>_xlfn.XLOOKUP(A56,'1. Insumos-Materia Primas'!$A$11:$A$510,'1. Insumos-Materia Primas'!$C$11:$C$510," ",0)</f>
        <v xml:space="preserve"> </v>
      </c>
      <c r="D56" s="37" t="str">
        <f>_xlfn.XLOOKUP(A56,'1. Insumos-Materia Primas'!$A$11:$A$510,'1. Insumos-Materia Primas'!$D$11:$D$510," ",0)</f>
        <v xml:space="preserve"> </v>
      </c>
      <c r="E56" s="38"/>
      <c r="F56" s="39" t="str">
        <f t="shared" si="2"/>
        <v/>
      </c>
      <c r="G56" s="40" t="str">
        <f t="shared" si="3"/>
        <v/>
      </c>
    </row>
    <row r="57" spans="1:7" ht="12" hidden="1" customHeight="1" x14ac:dyDescent="0.25">
      <c r="A57" s="3"/>
      <c r="B57" s="36" t="str">
        <f>_xlfn.XLOOKUP(A57,'1. Insumos-Materia Primas'!$A$11:$A$510,'1. Insumos-Materia Primas'!$B$11:$B$510," ",0)</f>
        <v xml:space="preserve"> </v>
      </c>
      <c r="C57" s="8" t="str">
        <f>_xlfn.XLOOKUP(A57,'1. Insumos-Materia Primas'!$A$11:$A$510,'1. Insumos-Materia Primas'!$C$11:$C$510," ",0)</f>
        <v xml:space="preserve"> </v>
      </c>
      <c r="D57" s="37" t="str">
        <f>_xlfn.XLOOKUP(A57,'1. Insumos-Materia Primas'!$A$11:$A$510,'1. Insumos-Materia Primas'!$D$11:$D$510," ",0)</f>
        <v xml:space="preserve"> </v>
      </c>
      <c r="E57" s="38"/>
      <c r="F57" s="39" t="str">
        <f t="shared" si="2"/>
        <v/>
      </c>
      <c r="G57" s="40" t="str">
        <f t="shared" si="3"/>
        <v/>
      </c>
    </row>
    <row r="58" spans="1:7" ht="12" hidden="1" customHeight="1" x14ac:dyDescent="0.25">
      <c r="A58" s="3"/>
      <c r="B58" s="36" t="str">
        <f>_xlfn.XLOOKUP(A58,'1. Insumos-Materia Primas'!$A$11:$A$510,'1. Insumos-Materia Primas'!$B$11:$B$510," ",0)</f>
        <v xml:space="preserve"> </v>
      </c>
      <c r="C58" s="8" t="str">
        <f>_xlfn.XLOOKUP(A58,'1. Insumos-Materia Primas'!$A$11:$A$510,'1. Insumos-Materia Primas'!$C$11:$C$510," ",0)</f>
        <v xml:space="preserve"> </v>
      </c>
      <c r="D58" s="37" t="str">
        <f>_xlfn.XLOOKUP(A58,'1. Insumos-Materia Primas'!$A$11:$A$510,'1. Insumos-Materia Primas'!$D$11:$D$510," ",0)</f>
        <v xml:space="preserve"> </v>
      </c>
      <c r="E58" s="38"/>
      <c r="F58" s="39" t="str">
        <f t="shared" si="2"/>
        <v/>
      </c>
      <c r="G58" s="40" t="str">
        <f t="shared" si="3"/>
        <v/>
      </c>
    </row>
    <row r="59" spans="1:7" ht="12" hidden="1" customHeight="1" x14ac:dyDescent="0.25">
      <c r="A59" s="3"/>
      <c r="B59" s="36" t="str">
        <f>_xlfn.XLOOKUP(A59,'1. Insumos-Materia Primas'!$A$11:$A$510,'1. Insumos-Materia Primas'!$B$11:$B$510," ",0)</f>
        <v xml:space="preserve"> </v>
      </c>
      <c r="C59" s="8" t="str">
        <f>_xlfn.XLOOKUP(A59,'1. Insumos-Materia Primas'!$A$11:$A$510,'1. Insumos-Materia Primas'!$C$11:$C$510," ",0)</f>
        <v xml:space="preserve"> </v>
      </c>
      <c r="D59" s="37" t="str">
        <f>_xlfn.XLOOKUP(A59,'1. Insumos-Materia Primas'!$A$11:$A$510,'1. Insumos-Materia Primas'!$D$11:$D$510," ",0)</f>
        <v xml:space="preserve"> </v>
      </c>
      <c r="E59" s="38"/>
      <c r="F59" s="39" t="str">
        <f t="shared" si="2"/>
        <v/>
      </c>
      <c r="G59" s="40" t="str">
        <f t="shared" si="3"/>
        <v/>
      </c>
    </row>
    <row r="60" spans="1:7" ht="12" hidden="1" customHeight="1" x14ac:dyDescent="0.25">
      <c r="A60" s="3"/>
      <c r="B60" s="36" t="str">
        <f>_xlfn.XLOOKUP(A60,'1. Insumos-Materia Primas'!$A$11:$A$510,'1. Insumos-Materia Primas'!$B$11:$B$510," ",0)</f>
        <v xml:space="preserve"> </v>
      </c>
      <c r="C60" s="8" t="str">
        <f>_xlfn.XLOOKUP(A60,'1. Insumos-Materia Primas'!$A$11:$A$510,'1. Insumos-Materia Primas'!$C$11:$C$510," ",0)</f>
        <v xml:space="preserve"> </v>
      </c>
      <c r="D60" s="37" t="str">
        <f>_xlfn.XLOOKUP(A60,'1. Insumos-Materia Primas'!$A$11:$A$510,'1. Insumos-Materia Primas'!$D$11:$D$510," ",0)</f>
        <v xml:space="preserve"> </v>
      </c>
      <c r="E60" s="38"/>
      <c r="F60" s="39" t="str">
        <f t="shared" si="2"/>
        <v/>
      </c>
      <c r="G60" s="40" t="str">
        <f t="shared" si="3"/>
        <v/>
      </c>
    </row>
    <row r="61" spans="1:7" ht="12" hidden="1" customHeight="1" x14ac:dyDescent="0.25">
      <c r="A61" s="3"/>
      <c r="B61" s="36" t="str">
        <f>_xlfn.XLOOKUP(A61,'1. Insumos-Materia Primas'!$A$11:$A$510,'1. Insumos-Materia Primas'!$B$11:$B$510," ",0)</f>
        <v xml:space="preserve"> </v>
      </c>
      <c r="C61" s="8" t="str">
        <f>_xlfn.XLOOKUP(A61,'1. Insumos-Materia Primas'!$A$11:$A$510,'1. Insumos-Materia Primas'!$C$11:$C$510," ",0)</f>
        <v xml:space="preserve"> </v>
      </c>
      <c r="D61" s="37" t="str">
        <f>_xlfn.XLOOKUP(A61,'1. Insumos-Materia Primas'!$A$11:$A$510,'1. Insumos-Materia Primas'!$D$11:$D$510," ",0)</f>
        <v xml:space="preserve"> </v>
      </c>
      <c r="E61" s="38"/>
      <c r="F61" s="39" t="str">
        <f t="shared" si="2"/>
        <v/>
      </c>
      <c r="G61" s="40" t="str">
        <f t="shared" si="3"/>
        <v/>
      </c>
    </row>
    <row r="62" spans="1:7" ht="12" hidden="1" customHeight="1" x14ac:dyDescent="0.25">
      <c r="A62" s="3"/>
      <c r="B62" s="36" t="str">
        <f>_xlfn.XLOOKUP(A62,'1. Insumos-Materia Primas'!$A$11:$A$510,'1. Insumos-Materia Primas'!$B$11:$B$510," ",0)</f>
        <v xml:space="preserve"> </v>
      </c>
      <c r="C62" s="8" t="str">
        <f>_xlfn.XLOOKUP(A62,'1. Insumos-Materia Primas'!$A$11:$A$510,'1. Insumos-Materia Primas'!$C$11:$C$510," ",0)</f>
        <v xml:space="preserve"> </v>
      </c>
      <c r="D62" s="37" t="str">
        <f>_xlfn.XLOOKUP(A62,'1. Insumos-Materia Primas'!$A$11:$A$510,'1. Insumos-Materia Primas'!$D$11:$D$510," ",0)</f>
        <v xml:space="preserve"> </v>
      </c>
      <c r="E62" s="38"/>
      <c r="F62" s="39" t="str">
        <f t="shared" si="2"/>
        <v/>
      </c>
      <c r="G62" s="40" t="str">
        <f t="shared" si="3"/>
        <v/>
      </c>
    </row>
    <row r="63" spans="1:7" ht="12" hidden="1" customHeight="1" x14ac:dyDescent="0.25">
      <c r="A63" s="3"/>
      <c r="B63" s="36" t="str">
        <f>_xlfn.XLOOKUP(A63,'1. Insumos-Materia Primas'!$A$11:$A$510,'1. Insumos-Materia Primas'!$B$11:$B$510," ",0)</f>
        <v xml:space="preserve"> </v>
      </c>
      <c r="C63" s="8" t="str">
        <f>_xlfn.XLOOKUP(A63,'1. Insumos-Materia Primas'!$A$11:$A$510,'1. Insumos-Materia Primas'!$C$11:$C$510," ",0)</f>
        <v xml:space="preserve"> </v>
      </c>
      <c r="D63" s="37" t="str">
        <f>_xlfn.XLOOKUP(A63,'1. Insumos-Materia Primas'!$A$11:$A$510,'1. Insumos-Materia Primas'!$D$11:$D$510," ",0)</f>
        <v xml:space="preserve"> </v>
      </c>
      <c r="E63" s="38"/>
      <c r="F63" s="39" t="str">
        <f t="shared" si="2"/>
        <v/>
      </c>
      <c r="G63" s="40" t="str">
        <f t="shared" si="3"/>
        <v/>
      </c>
    </row>
    <row r="64" spans="1:7" ht="12" hidden="1" customHeight="1" x14ac:dyDescent="0.25">
      <c r="A64" s="3"/>
      <c r="B64" s="36" t="str">
        <f>_xlfn.XLOOKUP(A64,'1. Insumos-Materia Primas'!$A$11:$A$510,'1. Insumos-Materia Primas'!$B$11:$B$510," ",0)</f>
        <v xml:space="preserve"> </v>
      </c>
      <c r="C64" s="8" t="str">
        <f>_xlfn.XLOOKUP(A64,'1. Insumos-Materia Primas'!$A$11:$A$510,'1. Insumos-Materia Primas'!$C$11:$C$510," ",0)</f>
        <v xml:space="preserve"> </v>
      </c>
      <c r="D64" s="37" t="str">
        <f>_xlfn.XLOOKUP(A64,'1. Insumos-Materia Primas'!$A$11:$A$510,'1. Insumos-Materia Primas'!$D$11:$D$510," ",0)</f>
        <v xml:space="preserve"> </v>
      </c>
      <c r="E64" s="38"/>
      <c r="F64" s="39" t="str">
        <f t="shared" si="2"/>
        <v/>
      </c>
      <c r="G64" s="40" t="str">
        <f t="shared" si="3"/>
        <v/>
      </c>
    </row>
    <row r="65" spans="1:11" ht="12" hidden="1" customHeight="1" x14ac:dyDescent="0.25">
      <c r="A65" s="3"/>
      <c r="B65" s="36" t="str">
        <f>_xlfn.XLOOKUP(A65,'1. Insumos-Materia Primas'!$A$11:$A$510,'1. Insumos-Materia Primas'!$B$11:$B$510," ",0)</f>
        <v xml:space="preserve"> </v>
      </c>
      <c r="C65" s="8" t="str">
        <f>_xlfn.XLOOKUP(A65,'1. Insumos-Materia Primas'!$A$11:$A$510,'1. Insumos-Materia Primas'!$C$11:$C$510," ",0)</f>
        <v xml:space="preserve"> </v>
      </c>
      <c r="D65" s="37" t="str">
        <f>_xlfn.XLOOKUP(A65,'1. Insumos-Materia Primas'!$A$11:$A$510,'1. Insumos-Materia Primas'!$D$11:$D$510," ",0)</f>
        <v xml:space="preserve"> </v>
      </c>
      <c r="E65" s="38"/>
      <c r="F65" s="39" t="str">
        <f t="shared" si="2"/>
        <v/>
      </c>
      <c r="G65" s="40" t="str">
        <f t="shared" si="3"/>
        <v/>
      </c>
    </row>
    <row r="66" spans="1:11" ht="12" hidden="1" customHeight="1" x14ac:dyDescent="0.25">
      <c r="A66" s="3"/>
      <c r="B66" s="36" t="str">
        <f>_xlfn.XLOOKUP(A66,'1. Insumos-Materia Primas'!$A$11:$A$510,'1. Insumos-Materia Primas'!$B$11:$B$510," ",0)</f>
        <v xml:space="preserve"> </v>
      </c>
      <c r="C66" s="8" t="str">
        <f>_xlfn.XLOOKUP(A66,'1. Insumos-Materia Primas'!$A$11:$A$510,'1. Insumos-Materia Primas'!$C$11:$C$510," ",0)</f>
        <v xml:space="preserve"> </v>
      </c>
      <c r="D66" s="37" t="str">
        <f>_xlfn.XLOOKUP(A66,'1. Insumos-Materia Primas'!$A$11:$A$510,'1. Insumos-Materia Primas'!$D$11:$D$510," ",0)</f>
        <v xml:space="preserve"> </v>
      </c>
      <c r="E66" s="38"/>
      <c r="F66" s="39" t="str">
        <f t="shared" si="2"/>
        <v/>
      </c>
      <c r="G66" s="40" t="str">
        <f t="shared" si="3"/>
        <v/>
      </c>
    </row>
    <row r="67" spans="1:11" ht="12" customHeight="1" x14ac:dyDescent="0.25">
      <c r="A67" s="3"/>
      <c r="B67" s="36" t="str">
        <f>_xlfn.XLOOKUP(A67,'1. Insumos-Materia Primas'!$A$11:$A$510,'1. Insumos-Materia Primas'!$B$11:$B$510," ",0)</f>
        <v xml:space="preserve"> </v>
      </c>
      <c r="C67" s="8" t="str">
        <f>_xlfn.XLOOKUP(A67,'1. Insumos-Materia Primas'!$A$11:$A$510,'1. Insumos-Materia Primas'!$C$11:$C$510," ",0)</f>
        <v xml:space="preserve"> </v>
      </c>
      <c r="D67" s="37" t="str">
        <f>_xlfn.XLOOKUP(A67,'1. Insumos-Materia Primas'!$A$11:$A$510,'1. Insumos-Materia Primas'!$D$11:$D$510," ",0)</f>
        <v xml:space="preserve"> </v>
      </c>
      <c r="E67" s="38"/>
      <c r="F67" s="39" t="str">
        <f t="shared" si="2"/>
        <v/>
      </c>
      <c r="G67" s="40" t="str">
        <f t="shared" si="3"/>
        <v/>
      </c>
    </row>
    <row r="68" spans="1:11" ht="12" customHeight="1" x14ac:dyDescent="0.25">
      <c r="B68" s="46"/>
      <c r="C68" s="47" t="s">
        <v>22</v>
      </c>
      <c r="D68" s="48"/>
      <c r="E68" s="49"/>
      <c r="F68" s="50">
        <f>SUM(F51:F67)</f>
        <v>0</v>
      </c>
      <c r="G68" s="51">
        <f>SUM(G51:G67)</f>
        <v>0</v>
      </c>
      <c r="K68" s="52"/>
    </row>
    <row r="69" spans="1:11" ht="12" customHeight="1" x14ac:dyDescent="0.25">
      <c r="F69" s="7"/>
      <c r="G69" s="7"/>
    </row>
    <row r="70" spans="1:11" ht="12" customHeight="1" x14ac:dyDescent="0.25">
      <c r="B70" s="46"/>
      <c r="C70" s="54" t="s">
        <v>23</v>
      </c>
      <c r="D70" s="48"/>
      <c r="E70" s="49"/>
      <c r="F70" s="50">
        <f>+F68+F50</f>
        <v>0</v>
      </c>
      <c r="G70" s="51">
        <f>+G68+G50</f>
        <v>0</v>
      </c>
    </row>
    <row r="71" spans="1:11" ht="12" customHeight="1" x14ac:dyDescent="0.25">
      <c r="B71" s="48"/>
      <c r="C71" s="47"/>
      <c r="D71" s="48"/>
      <c r="E71" s="55"/>
      <c r="F71" s="19"/>
    </row>
    <row r="72" spans="1:11" ht="12" customHeight="1" x14ac:dyDescent="0.25">
      <c r="B72" s="36" t="s">
        <v>24</v>
      </c>
      <c r="C72" s="56" t="str">
        <f>IF(C10=0,"",C10-C73)</f>
        <v/>
      </c>
      <c r="D72" s="57" t="str">
        <f>IF(C10=0,"",C72/$C$10)</f>
        <v/>
      </c>
      <c r="F72" s="16" t="s">
        <v>31</v>
      </c>
      <c r="G72" s="66"/>
    </row>
    <row r="73" spans="1:11" x14ac:dyDescent="0.25">
      <c r="B73" s="36" t="s">
        <v>25</v>
      </c>
      <c r="C73" s="56" t="str">
        <f>IF(F9="","",F70/F9)</f>
        <v/>
      </c>
      <c r="D73" s="58" t="str">
        <f>IF(C10=0,"",C73/$C$10)</f>
        <v/>
      </c>
    </row>
    <row r="74" spans="1:11" x14ac:dyDescent="0.25">
      <c r="B74" s="36" t="s">
        <v>26</v>
      </c>
      <c r="C74" s="59"/>
      <c r="D74" s="58"/>
      <c r="F74" s="68" t="s">
        <v>32</v>
      </c>
      <c r="G74" s="66"/>
    </row>
    <row r="75" spans="1:11" ht="30" x14ac:dyDescent="0.25">
      <c r="B75" s="69" t="s">
        <v>27</v>
      </c>
      <c r="C75" s="60">
        <f>+C74*G77</f>
        <v>0</v>
      </c>
      <c r="D75" s="58" t="str">
        <f>IF(C74=0," ",C75/$C$10)</f>
        <v xml:space="preserve"> </v>
      </c>
      <c r="F75" s="68" t="s">
        <v>33</v>
      </c>
      <c r="G75" s="66"/>
    </row>
    <row r="76" spans="1:11" ht="12" customHeight="1" x14ac:dyDescent="0.25">
      <c r="F76" s="61"/>
    </row>
    <row r="77" spans="1:11" ht="21" x14ac:dyDescent="0.35">
      <c r="B77" s="16" t="s">
        <v>28</v>
      </c>
      <c r="C77" s="62" t="str">
        <f>IF(OR(C75="",C73=""),"",C75+C73)</f>
        <v/>
      </c>
      <c r="D77" s="58" t="str">
        <f>IF(C74=0,"",C77/$C$10)</f>
        <v/>
      </c>
      <c r="F77" s="16" t="s">
        <v>34</v>
      </c>
      <c r="G77" s="67">
        <f>IF(G72=0,0,(G72/G75))</f>
        <v>0</v>
      </c>
    </row>
    <row r="78" spans="1:11" ht="12" customHeight="1" x14ac:dyDescent="0.25"/>
    <row r="79" spans="1:11" x14ac:dyDescent="0.25">
      <c r="B79" s="63" t="s">
        <v>29</v>
      </c>
      <c r="C79" s="64" t="str">
        <f>IF(OR(C10="",C77=""),"",C10-C77)</f>
        <v/>
      </c>
      <c r="D79" s="65" t="str">
        <f>IF(OR(C79=0,C10=0),"",(C79/C10))</f>
        <v/>
      </c>
    </row>
  </sheetData>
  <mergeCells count="6">
    <mergeCell ref="A50:B50"/>
    <mergeCell ref="A5:G5"/>
    <mergeCell ref="C9:D9"/>
    <mergeCell ref="A12:A14"/>
    <mergeCell ref="C12:C14"/>
    <mergeCell ref="D12:D14"/>
  </mergeCells>
  <printOptions horizontalCentered="1"/>
  <pageMargins left="0.25" right="0.27" top="0.17" bottom="0.13" header="0" footer="0"/>
  <pageSetup scale="70" orientation="portrait" blackAndWhite="1" horizontalDpi="120" verticalDpi="144" r:id="rId1"/>
  <headerFooter alignWithMargins="0">
    <oddHeader>&amp;LElabora por: Soluciones Financieras CQ&amp;C&amp;G&amp;R&amp;D</oddHeader>
  </headerFooter>
  <rowBreaks count="1" manualBreakCount="1">
    <brk id="82" max="16383" man="1"/>
  </rowBreaks>
  <colBreaks count="1" manualBreakCount="1">
    <brk id="4" max="1048575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Insumos-Materia Primas</vt:lpstr>
      <vt:lpstr>2. Ficha de Producto</vt:lpstr>
      <vt:lpstr>'1. Insumos-Materia Primas'!materiales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Quintero</dc:creator>
  <cp:lastModifiedBy>Carmen Quintero</cp:lastModifiedBy>
  <cp:lastPrinted>2022-10-11T20:30:29Z</cp:lastPrinted>
  <dcterms:created xsi:type="dcterms:W3CDTF">2022-07-12T20:38:30Z</dcterms:created>
  <dcterms:modified xsi:type="dcterms:W3CDTF">2022-10-12T17:53:57Z</dcterms:modified>
</cp:coreProperties>
</file>